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491311\TI Drive\Andrea Vallenilla\Applications\ADC+CLK Selection App Note\"/>
    </mc:Choice>
  </mc:AlternateContent>
  <xr:revisionPtr revIDLastSave="0" documentId="13_ncr:1_{CFCC7B26-43F3-4317-9AF7-984F3CBD751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DC" sheetId="6" r:id="rId1"/>
    <sheet name="Ex. ADC12DJ5200RF Datasheet SNR" sheetId="7" r:id="rId2"/>
  </sheets>
  <definedNames>
    <definedName name="_2√2">ADC!$C$9</definedName>
    <definedName name="_2π">ADC!$C$8</definedName>
    <definedName name="below_FS">ADC!$C$5</definedName>
    <definedName name="Conveter_Jitter">ADC!$C$11</definedName>
    <definedName name="fin_1">ADC!$B$20</definedName>
    <definedName name="fin_2">ADC!$B$21</definedName>
    <definedName name="fin_3">ADC!$B$22</definedName>
    <definedName name="fin_4">ADC!$B$23</definedName>
    <definedName name="fin_5">ADC!$B$24</definedName>
    <definedName name="fin_6">ADC!$B$25</definedName>
    <definedName name="fin_Amplitude">ADC!$C$7</definedName>
    <definedName name="fin_Amplitude__V">ADC!$C$7</definedName>
    <definedName name="fin_Amplitude_pk2pk">ADC!$C$6</definedName>
    <definedName name="fin_Amplitude_pkpk">ADC!$C$6</definedName>
    <definedName name="Optimal_Clock_Jitter">ADC!$C$11</definedName>
    <definedName name="other_noise">ADC!$C$15</definedName>
    <definedName name="Other_Noise__squared">ADC!$C$15</definedName>
    <definedName name="other_noise_sqaured">ADC!$C$15</definedName>
    <definedName name="Other_Noise_Squared">ADC!$C$15</definedName>
    <definedName name="Proposed_Clock_Jitter">ADC!$C$12</definedName>
    <definedName name="SNR_at_DC">ADC!$C$10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6" l="1"/>
  <c r="E20" i="6"/>
  <c r="D20" i="6"/>
  <c r="C20" i="6"/>
  <c r="C12" i="6"/>
  <c r="C13" i="6"/>
  <c r="C7" i="6" l="1"/>
  <c r="C8" i="6" l="1"/>
  <c r="C9" i="6"/>
  <c r="E23" i="6" l="1"/>
  <c r="E25" i="6"/>
  <c r="C15" i="6"/>
  <c r="F21" i="6" s="1"/>
  <c r="E24" i="6"/>
  <c r="E22" i="6"/>
  <c r="F24" i="6"/>
  <c r="D23" i="6"/>
  <c r="D22" i="6"/>
  <c r="D25" i="6"/>
  <c r="C25" i="6"/>
  <c r="C21" i="6"/>
  <c r="C22" i="6"/>
  <c r="C23" i="6"/>
  <c r="F25" i="6" l="1"/>
  <c r="D21" i="6"/>
  <c r="E21" i="6"/>
  <c r="D24" i="6"/>
  <c r="C24" i="6"/>
  <c r="F23" i="6"/>
  <c r="F2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Vallenilla, Andrea</author>
  </authors>
  <commentList>
    <comment ref="C11" authorId="0" shapeId="0" xr:uid="{842CF71C-FD52-4F15-A7E4-DAF3084DBF12}">
      <text>
        <r>
          <rPr>
            <b/>
            <sz val="9"/>
            <color indexed="81"/>
            <rFont val="Tahoma"/>
            <family val="2"/>
          </rPr>
          <t>Vallenilla, Andrea:</t>
        </r>
        <r>
          <rPr>
            <sz val="9"/>
            <color indexed="81"/>
            <rFont val="Tahoma"/>
            <family val="2"/>
          </rPr>
          <t xml:space="preserve">
This represents the jitter needed to achieve the converter's datasheet performance (screenshot of ADC12DJ5200RF datasheet performance on second sheet).</t>
        </r>
      </text>
    </comment>
    <comment ref="C12" authorId="0" shapeId="0" xr:uid="{C70C04DA-6AAD-4410-AB48-788FA498530A}">
      <text>
        <r>
          <rPr>
            <b/>
            <sz val="9"/>
            <color indexed="81"/>
            <rFont val="Tahoma"/>
            <family val="2"/>
          </rPr>
          <t>Vallenilla, Andrea:</t>
        </r>
        <r>
          <rPr>
            <sz val="9"/>
            <color indexed="81"/>
            <rFont val="Tahoma"/>
            <family val="2"/>
          </rPr>
          <t xml:space="preserve">
This represents the jitter value of the ideal clock to maximize the performance of the converter (half of the converter's performance).</t>
        </r>
      </text>
    </comment>
    <comment ref="C13" authorId="0" shapeId="0" xr:uid="{5451E57C-A166-4324-852B-5380DBD716C5}">
      <text>
        <r>
          <rPr>
            <b/>
            <sz val="9"/>
            <color indexed="81"/>
            <rFont val="Tahoma"/>
            <family val="2"/>
          </rPr>
          <t>Vallenilla, Andrea:</t>
        </r>
        <r>
          <rPr>
            <sz val="9"/>
            <color indexed="81"/>
            <rFont val="Tahoma"/>
            <family val="2"/>
          </rPr>
          <t xml:space="preserve">
This represents using a clock with the same jitter as the converter's aperture jitter (demonstrating deterioration in performance on the graph).</t>
        </r>
      </text>
    </comment>
    <comment ref="C14" authorId="0" shapeId="0" xr:uid="{8D247DFC-E95F-4EBC-94CF-3F87D7F9B4D3}">
      <text>
        <r>
          <rPr>
            <b/>
            <sz val="9"/>
            <color indexed="81"/>
            <rFont val="Tahoma"/>
            <family val="2"/>
          </rPr>
          <t>Vallenilla, Andrea:</t>
        </r>
        <r>
          <rPr>
            <sz val="9"/>
            <color indexed="81"/>
            <rFont val="Tahoma"/>
            <family val="2"/>
          </rPr>
          <t xml:space="preserve">
This represents the jitter value of the proposed clock from CTA. Change this value to see the effect of the clock's jitter on SNR across fin on the graph.</t>
        </r>
      </text>
    </comment>
  </commentList>
</comments>
</file>

<file path=xl/sharedStrings.xml><?xml version="1.0" encoding="utf-8"?>
<sst xmlns="http://schemas.openxmlformats.org/spreadsheetml/2006/main" count="37" uniqueCount="27">
  <si>
    <t>Input Freq (MHz)</t>
  </si>
  <si>
    <t xml:space="preserve"> </t>
  </si>
  <si>
    <t>Calculated SNR vs. Additive Jitter</t>
  </si>
  <si>
    <t>2π</t>
  </si>
  <si>
    <t>2√2</t>
  </si>
  <si>
    <t>Inputs</t>
  </si>
  <si>
    <t>Other Noise (squared)</t>
  </si>
  <si>
    <t>Ex: ADC12DJRF5200</t>
  </si>
  <si>
    <t>User Inputs</t>
  </si>
  <si>
    <t>Ideal Clock Jitter (ps)</t>
  </si>
  <si>
    <t>Converter Datasheet Performance (dBFS)</t>
  </si>
  <si>
    <t>Clock Under Consideration Jitter (ps)</t>
  </si>
  <si>
    <t>Ideal Clock Performance (dBFS)</t>
  </si>
  <si>
    <t>Clock Under Consideration Performance (dBFS)</t>
  </si>
  <si>
    <t>Clock @ Aperture Jitter Performance (dBFS)</t>
  </si>
  <si>
    <t>Clock jitter @ Aperture Jitter (ps)</t>
  </si>
  <si>
    <t>Aperture Jitter (ps)</t>
  </si>
  <si>
    <t>Credits to Tommy Neu, Rob Reeder, and Andrea Vallenilla</t>
  </si>
  <si>
    <r>
      <t>f</t>
    </r>
    <r>
      <rPr>
        <vertAlign val="subscript"/>
        <sz val="12"/>
        <rFont val="Arial"/>
        <family val="2"/>
      </rPr>
      <t>in</t>
    </r>
    <r>
      <rPr>
        <sz val="12"/>
        <rFont val="Arial"/>
        <family val="2"/>
      </rPr>
      <t xml:space="preserve"> Amplitude (dB)</t>
    </r>
  </si>
  <si>
    <r>
      <t>V</t>
    </r>
    <r>
      <rPr>
        <vertAlign val="subscript"/>
        <sz val="12"/>
        <rFont val="Arial"/>
        <family val="2"/>
      </rPr>
      <t>in</t>
    </r>
    <r>
      <rPr>
        <sz val="12"/>
        <rFont val="Arial"/>
        <family val="2"/>
      </rPr>
      <t xml:space="preserve"> Full Scale Range (V)</t>
    </r>
  </si>
  <si>
    <r>
      <t>V</t>
    </r>
    <r>
      <rPr>
        <vertAlign val="subscript"/>
        <sz val="12"/>
        <rFont val="Arial"/>
        <family val="2"/>
      </rPr>
      <t>in</t>
    </r>
  </si>
  <si>
    <r>
      <t>f</t>
    </r>
    <r>
      <rPr>
        <vertAlign val="subscript"/>
        <sz val="12"/>
        <rFont val="Arial"/>
        <family val="2"/>
      </rPr>
      <t>in</t>
    </r>
    <r>
      <rPr>
        <sz val="12"/>
        <rFont val="Arial"/>
        <family val="2"/>
      </rPr>
      <t xml:space="preserve"> Amplitude (V)</t>
    </r>
  </si>
  <si>
    <r>
      <t>SNR</t>
    </r>
    <r>
      <rPr>
        <vertAlign val="subscript"/>
        <sz val="12"/>
        <rFont val="Arial"/>
        <family val="2"/>
      </rPr>
      <t>DC</t>
    </r>
  </si>
  <si>
    <r>
      <t>SNR at DC or low f</t>
    </r>
    <r>
      <rPr>
        <vertAlign val="subscript"/>
        <sz val="12"/>
        <rFont val="Arial"/>
        <family val="2"/>
      </rPr>
      <t>in</t>
    </r>
    <r>
      <rPr>
        <sz val="12"/>
        <rFont val="Arial"/>
        <family val="2"/>
      </rPr>
      <t xml:space="preserve"> (dB)</t>
    </r>
  </si>
  <si>
    <r>
      <rPr>
        <sz val="12"/>
        <rFont val="Arial"/>
        <family val="2"/>
      </rPr>
      <t>c</t>
    </r>
    <r>
      <rPr>
        <vertAlign val="subscript"/>
        <sz val="12"/>
        <rFont val="Arial"/>
        <family val="2"/>
      </rPr>
      <t>j</t>
    </r>
  </si>
  <si>
    <r>
      <t>N</t>
    </r>
    <r>
      <rPr>
        <vertAlign val="superscript"/>
        <sz val="12"/>
        <rFont val="Arial"/>
        <family val="2"/>
      </rPr>
      <t>2</t>
    </r>
  </si>
  <si>
    <r>
      <t>f</t>
    </r>
    <r>
      <rPr>
        <vertAlign val="subscript"/>
        <sz val="12"/>
        <rFont val="Arial"/>
        <family val="2"/>
      </rPr>
      <t>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</si>
</sst>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E+00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u/>
      <sz val="12"/>
      <color theme="10"/>
      <name val="Arial"/>
      <family val="2"/>
    </font>
    <font>
      <vertAlign val="superscript"/>
      <sz val="12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3">
    <xf numFmtId="0" fontId="0" fillId="0" borderId="0" xfId="0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quotePrefix="1" applyFont="1"/>
    <xf numFmtId="0" fontId="1" fillId="0" borderId="0" xfId="0" quotePrefix="1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8" fillId="0" borderId="2" xfId="0" applyFont="1" applyBorder="1"/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3" borderId="4" xfId="0" applyFont="1" applyFill="1" applyBorder="1" applyAlignment="1">
      <alignment vertical="center"/>
    </xf>
    <xf numFmtId="164" fontId="8" fillId="3" borderId="6" xfId="0" applyNumberFormat="1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165" fontId="8" fillId="3" borderId="9" xfId="0" applyNumberFormat="1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13" fillId="2" borderId="6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164" fontId="13" fillId="0" borderId="4" xfId="0" applyNumberFormat="1" applyFont="1" applyBorder="1" applyAlignment="1">
      <alignment horizontal="center" wrapText="1"/>
    </xf>
    <xf numFmtId="0" fontId="13" fillId="2" borderId="1" xfId="0" applyFont="1" applyFill="1" applyBorder="1" applyAlignment="1" applyProtection="1">
      <alignment horizontal="center"/>
      <protection locked="0"/>
    </xf>
    <xf numFmtId="164" fontId="14" fillId="3" borderId="1" xfId="0" applyNumberFormat="1" applyFont="1" applyFill="1" applyBorder="1" applyAlignment="1">
      <alignment horizontal="center"/>
    </xf>
    <xf numFmtId="164" fontId="15" fillId="3" borderId="1" xfId="0" applyNumberFormat="1" applyFont="1" applyFill="1" applyBorder="1" applyAlignment="1">
      <alignment horizontal="center"/>
    </xf>
    <xf numFmtId="164" fontId="16" fillId="3" borderId="1" xfId="0" applyNumberFormat="1" applyFont="1" applyFill="1" applyBorder="1" applyAlignment="1">
      <alignment horizontal="center"/>
    </xf>
    <xf numFmtId="164" fontId="13" fillId="3" borderId="6" xfId="0" applyNumberFormat="1" applyFont="1" applyFill="1" applyBorder="1" applyAlignment="1">
      <alignment horizontal="center"/>
    </xf>
    <xf numFmtId="0" fontId="13" fillId="2" borderId="8" xfId="0" applyFont="1" applyFill="1" applyBorder="1" applyAlignment="1" applyProtection="1">
      <alignment horizontal="center"/>
      <protection locked="0"/>
    </xf>
    <xf numFmtId="164" fontId="14" fillId="3" borderId="8" xfId="0" applyNumberFormat="1" applyFont="1" applyFill="1" applyBorder="1" applyAlignment="1">
      <alignment horizontal="center"/>
    </xf>
    <xf numFmtId="164" fontId="15" fillId="3" borderId="8" xfId="0" applyNumberFormat="1" applyFont="1" applyFill="1" applyBorder="1" applyAlignment="1">
      <alignment horizontal="center"/>
    </xf>
    <xf numFmtId="164" fontId="16" fillId="3" borderId="8" xfId="0" applyNumberFormat="1" applyFont="1" applyFill="1" applyBorder="1" applyAlignment="1">
      <alignment horizontal="center"/>
    </xf>
    <xf numFmtId="164" fontId="13" fillId="3" borderId="9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930300640940561E-2"/>
          <c:y val="4.8689227618115817E-2"/>
          <c:w val="0.87253351077594177"/>
          <c:h val="0.86704278412260083"/>
        </c:manualLayout>
      </c:layout>
      <c:scatterChart>
        <c:scatterStyle val="lineMarker"/>
        <c:varyColors val="0"/>
        <c:ser>
          <c:idx val="0"/>
          <c:order val="0"/>
          <c:tx>
            <c:strRef>
              <c:f>ADC!$C$19:$C$19</c:f>
              <c:strCache>
                <c:ptCount val="1"/>
                <c:pt idx="0">
                  <c:v>Converter Datasheet Performance (dBFS)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ADC!$B$20:$B$25</c:f>
              <c:numCache>
                <c:formatCode>General</c:formatCode>
                <c:ptCount val="6"/>
                <c:pt idx="0">
                  <c:v>347</c:v>
                </c:pt>
                <c:pt idx="1">
                  <c:v>997</c:v>
                </c:pt>
                <c:pt idx="2">
                  <c:v>2397</c:v>
                </c:pt>
                <c:pt idx="3">
                  <c:v>4197</c:v>
                </c:pt>
                <c:pt idx="4">
                  <c:v>5997</c:v>
                </c:pt>
                <c:pt idx="5">
                  <c:v>7997</c:v>
                </c:pt>
              </c:numCache>
            </c:numRef>
          </c:xVal>
          <c:yVal>
            <c:numRef>
              <c:f>ADC!$C$20:$C$25</c:f>
              <c:numCache>
                <c:formatCode>0.000</c:formatCode>
                <c:ptCount val="6"/>
                <c:pt idx="0">
                  <c:v>55.581301489539584</c:v>
                </c:pt>
                <c:pt idx="1">
                  <c:v>55.447997287773447</c:v>
                </c:pt>
                <c:pt idx="2">
                  <c:v>54.786923359463117</c:v>
                </c:pt>
                <c:pt idx="3">
                  <c:v>53.47488933158828</c:v>
                </c:pt>
                <c:pt idx="4">
                  <c:v>52.004025261026982</c:v>
                </c:pt>
                <c:pt idx="5">
                  <c:v>50.425829279067756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38-4731-AAAE-6E5A69035029}"/>
            </c:ext>
          </c:extLst>
        </c:ser>
        <c:ser>
          <c:idx val="1"/>
          <c:order val="1"/>
          <c:tx>
            <c:strRef>
              <c:f>ADC!$D$19:$D$19</c:f>
              <c:strCache>
                <c:ptCount val="1"/>
                <c:pt idx="0">
                  <c:v>Ideal Clock Performance (dBFS)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ADC!$B$20:$B$25</c:f>
              <c:numCache>
                <c:formatCode>General</c:formatCode>
                <c:ptCount val="6"/>
                <c:pt idx="0">
                  <c:v>347</c:v>
                </c:pt>
                <c:pt idx="1">
                  <c:v>997</c:v>
                </c:pt>
                <c:pt idx="2">
                  <c:v>2397</c:v>
                </c:pt>
                <c:pt idx="3">
                  <c:v>4197</c:v>
                </c:pt>
                <c:pt idx="4">
                  <c:v>5997</c:v>
                </c:pt>
                <c:pt idx="5">
                  <c:v>7997</c:v>
                </c:pt>
              </c:numCache>
            </c:numRef>
          </c:xVal>
          <c:yVal>
            <c:numRef>
              <c:f>ADC!$D$20:$D$25</c:f>
              <c:numCache>
                <c:formatCode>0.000</c:formatCode>
                <c:ptCount val="6"/>
                <c:pt idx="0">
                  <c:v>55.576639414005491</c:v>
                </c:pt>
                <c:pt idx="1">
                  <c:v>55.410813565342409</c:v>
                </c:pt>
                <c:pt idx="2">
                  <c:v>54.60539531915056</c:v>
                </c:pt>
                <c:pt idx="3">
                  <c:v>53.073852667852954</c:v>
                </c:pt>
                <c:pt idx="4">
                  <c:v>51.432044920907089</c:v>
                </c:pt>
                <c:pt idx="5">
                  <c:v>49.728960218257626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38-4731-AAAE-6E5A69035029}"/>
            </c:ext>
          </c:extLst>
        </c:ser>
        <c:ser>
          <c:idx val="2"/>
          <c:order val="2"/>
          <c:tx>
            <c:strRef>
              <c:f>ADC!$E$19</c:f>
              <c:strCache>
                <c:ptCount val="1"/>
                <c:pt idx="0">
                  <c:v>Clock @ Aperture Jitter Performance (dBFS)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ADC!$B$20:$B$25</c:f>
              <c:numCache>
                <c:formatCode>General</c:formatCode>
                <c:ptCount val="6"/>
                <c:pt idx="0">
                  <c:v>347</c:v>
                </c:pt>
                <c:pt idx="1">
                  <c:v>997</c:v>
                </c:pt>
                <c:pt idx="2">
                  <c:v>2397</c:v>
                </c:pt>
                <c:pt idx="3">
                  <c:v>4197</c:v>
                </c:pt>
                <c:pt idx="4">
                  <c:v>5997</c:v>
                </c:pt>
                <c:pt idx="5">
                  <c:v>7997</c:v>
                </c:pt>
              </c:numCache>
            </c:numRef>
          </c:xVal>
          <c:yVal>
            <c:numRef>
              <c:f>ADC!$E$20:$E$25</c:f>
              <c:numCache>
                <c:formatCode>0.000</c:formatCode>
                <c:ptCount val="6"/>
                <c:pt idx="0">
                  <c:v>55.562683140340077</c:v>
                </c:pt>
                <c:pt idx="1">
                  <c:v>55.301135242088677</c:v>
                </c:pt>
                <c:pt idx="2">
                  <c:v>54.10233025534319</c:v>
                </c:pt>
                <c:pt idx="3">
                  <c:v>52.054250502908765</c:v>
                </c:pt>
                <c:pt idx="4">
                  <c:v>50.064214879166542</c:v>
                </c:pt>
                <c:pt idx="5">
                  <c:v>48.131050018749718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AD-4387-8EA8-6A29B26074DF}"/>
            </c:ext>
          </c:extLst>
        </c:ser>
        <c:ser>
          <c:idx val="3"/>
          <c:order val="3"/>
          <c:tx>
            <c:strRef>
              <c:f>ADC!$F$19</c:f>
              <c:strCache>
                <c:ptCount val="1"/>
                <c:pt idx="0">
                  <c:v>Clock Under Consideration Performance (dBFS)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ADC!$B$20:$B$25</c:f>
              <c:numCache>
                <c:formatCode>General</c:formatCode>
                <c:ptCount val="6"/>
                <c:pt idx="0">
                  <c:v>347</c:v>
                </c:pt>
                <c:pt idx="1">
                  <c:v>997</c:v>
                </c:pt>
                <c:pt idx="2">
                  <c:v>2397</c:v>
                </c:pt>
                <c:pt idx="3">
                  <c:v>4197</c:v>
                </c:pt>
                <c:pt idx="4">
                  <c:v>5997</c:v>
                </c:pt>
                <c:pt idx="5">
                  <c:v>7997</c:v>
                </c:pt>
              </c:numCache>
            </c:numRef>
          </c:xVal>
          <c:yVal>
            <c:numRef>
              <c:f>ADC!$F$20:$F$25</c:f>
              <c:numCache>
                <c:formatCode>0.000</c:formatCode>
                <c:ptCount val="6"/>
                <c:pt idx="0">
                  <c:v>55.569376554762293</c:v>
                </c:pt>
                <c:pt idx="1">
                  <c:v>55.353435284673125</c:v>
                </c:pt>
                <c:pt idx="2">
                  <c:v>54.336544331729669</c:v>
                </c:pt>
                <c:pt idx="3">
                  <c:v>52.51394668559837</c:v>
                </c:pt>
                <c:pt idx="4">
                  <c:v>50.667452206220453</c:v>
                </c:pt>
                <c:pt idx="5">
                  <c:v>48.825437508583946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DAD-4387-8EA8-6A29B2607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3281872"/>
        <c:axId val="1"/>
      </c:scatterChart>
      <c:valAx>
        <c:axId val="1213281872"/>
        <c:scaling>
          <c:logBase val="10"/>
          <c:orientation val="minMax"/>
          <c:max val="10000"/>
          <c:min val="100"/>
        </c:scaling>
        <c:delete val="0"/>
        <c:axPos val="b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min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Analog</a:t>
                </a:r>
                <a:r>
                  <a:rPr lang="en-US" baseline="0"/>
                  <a:t> Input </a:t>
                </a:r>
                <a:r>
                  <a:rPr lang="en-US"/>
                  <a:t>Frequency (MHz)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57"/>
          <c:min val="4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rPr>
                  <a:t>SNRFS (dBFS)</a:t>
                </a:r>
              </a:p>
            </c:rich>
          </c:tx>
          <c:layout>
            <c:manualLayout>
              <c:xMode val="edge"/>
              <c:yMode val="edge"/>
              <c:x val="2.0029437884826133E-2"/>
              <c:y val="0.40238929317508781"/>
            </c:manualLayout>
          </c:layout>
          <c:overlay val="0"/>
        </c:title>
        <c:numFmt formatCode="0.00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3281872"/>
        <c:crosses val="autoZero"/>
        <c:crossBetween val="midCat"/>
        <c:majorUnit val="2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9415385025810668E-2"/>
          <c:y val="0.72581718812110296"/>
          <c:w val="0.42558785631394308"/>
          <c:h val="0.183206546398503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90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235109</xdr:colOff>
      <xdr:row>1</xdr:row>
      <xdr:rowOff>11659</xdr:rowOff>
    </xdr:from>
    <xdr:to>
      <xdr:col>22</xdr:col>
      <xdr:colOff>182087</xdr:colOff>
      <xdr:row>35</xdr:row>
      <xdr:rowOff>59234</xdr:rowOff>
    </xdr:to>
    <xdr:graphicFrame macro="">
      <xdr:nvGraphicFramePr>
        <xdr:cNvPr id="4139" name="Chart 1">
          <a:extLst>
            <a:ext uri="{FF2B5EF4-FFF2-40B4-BE49-F238E27FC236}">
              <a16:creationId xmlns:a16="http://schemas.microsoft.com/office/drawing/2014/main" id="{185854E7-D0EF-4BCE-832E-605D77AAD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108332</xdr:colOff>
      <xdr:row>23</xdr:row>
      <xdr:rowOff>25596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F9F572-3DCA-44DB-9794-A7553D904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23532" cy="3822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zoomScale="85" zoomScaleNormal="85" workbookViewId="0">
      <selection activeCell="E8" sqref="E8"/>
    </sheetView>
  </sheetViews>
  <sheetFormatPr defaultRowHeight="12.75" x14ac:dyDescent="0.2"/>
  <cols>
    <col min="1" max="1" width="7.5703125" customWidth="1"/>
    <col min="2" max="2" width="47.7109375" customWidth="1"/>
    <col min="3" max="3" width="25.5703125" customWidth="1"/>
    <col min="4" max="4" width="25" customWidth="1"/>
    <col min="5" max="5" width="30" customWidth="1"/>
    <col min="6" max="6" width="32.5703125" customWidth="1"/>
    <col min="7" max="7" width="3.7109375" customWidth="1"/>
    <col min="11" max="11" width="10.5703125" customWidth="1"/>
  </cols>
  <sheetData>
    <row r="1" spans="1:11" ht="18" x14ac:dyDescent="0.25">
      <c r="A1" s="9" t="s">
        <v>7</v>
      </c>
    </row>
    <row r="2" spans="1:11" ht="15" x14ac:dyDescent="0.2">
      <c r="A2" s="52" t="s">
        <v>17</v>
      </c>
      <c r="B2" s="52"/>
      <c r="C2" s="34" t="s">
        <v>8</v>
      </c>
    </row>
    <row r="4" spans="1:11" ht="18.75" thickBot="1" x14ac:dyDescent="0.3">
      <c r="A4" s="13" t="s">
        <v>5</v>
      </c>
      <c r="B4" s="13"/>
      <c r="C4" s="13"/>
      <c r="G4" s="3"/>
    </row>
    <row r="5" spans="1:11" ht="19.5" x14ac:dyDescent="0.2">
      <c r="A5" s="22"/>
      <c r="B5" s="23" t="s">
        <v>18</v>
      </c>
      <c r="C5" s="17">
        <v>-1</v>
      </c>
      <c r="H5" s="3"/>
    </row>
    <row r="6" spans="1:11" ht="19.5" x14ac:dyDescent="0.2">
      <c r="A6" s="24"/>
      <c r="B6" s="25" t="s">
        <v>19</v>
      </c>
      <c r="C6" s="35">
        <v>0.82499999999999996</v>
      </c>
    </row>
    <row r="7" spans="1:11" ht="19.5" x14ac:dyDescent="0.2">
      <c r="A7" s="26" t="s">
        <v>20</v>
      </c>
      <c r="B7" s="25" t="s">
        <v>21</v>
      </c>
      <c r="C7" s="18">
        <f>C6*10^(C5/20)</f>
        <v>0.73528202396033993</v>
      </c>
    </row>
    <row r="8" spans="1:11" ht="15" x14ac:dyDescent="0.2">
      <c r="A8" s="26"/>
      <c r="B8" s="25" t="s">
        <v>3</v>
      </c>
      <c r="C8" s="18">
        <f>2*3.14159</f>
        <v>6.2831799999999998</v>
      </c>
      <c r="F8" s="4"/>
    </row>
    <row r="9" spans="1:11" ht="15" x14ac:dyDescent="0.2">
      <c r="A9" s="26"/>
      <c r="B9" s="25" t="s">
        <v>4</v>
      </c>
      <c r="C9" s="18">
        <f>2*SQRT(2)</f>
        <v>2.8284271247461903</v>
      </c>
      <c r="E9" s="4"/>
      <c r="G9" s="3"/>
    </row>
    <row r="10" spans="1:11" ht="19.5" x14ac:dyDescent="0.2">
      <c r="A10" s="26" t="s">
        <v>22</v>
      </c>
      <c r="B10" s="25" t="s">
        <v>23</v>
      </c>
      <c r="C10" s="35">
        <v>55.6</v>
      </c>
      <c r="H10" s="3"/>
      <c r="I10" s="3"/>
      <c r="J10" s="3"/>
    </row>
    <row r="11" spans="1:11" ht="15.75" x14ac:dyDescent="0.2">
      <c r="A11" s="26"/>
      <c r="B11" s="27" t="s">
        <v>16</v>
      </c>
      <c r="C11" s="35">
        <v>0.05</v>
      </c>
    </row>
    <row r="12" spans="1:11" ht="15" x14ac:dyDescent="0.2">
      <c r="A12" s="28"/>
      <c r="B12" s="25" t="s">
        <v>9</v>
      </c>
      <c r="C12" s="19">
        <f>Conveter_Jitter/2</f>
        <v>2.5000000000000001E-2</v>
      </c>
      <c r="D12" s="11"/>
    </row>
    <row r="13" spans="1:11" ht="19.5" x14ac:dyDescent="0.2">
      <c r="A13" s="29"/>
      <c r="B13" s="30" t="s">
        <v>15</v>
      </c>
      <c r="C13" s="20">
        <f>Conveter_Jitter</f>
        <v>0.05</v>
      </c>
      <c r="D13" s="11"/>
    </row>
    <row r="14" spans="1:11" ht="19.5" x14ac:dyDescent="0.2">
      <c r="A14" s="31" t="s">
        <v>24</v>
      </c>
      <c r="B14" s="30" t="s">
        <v>11</v>
      </c>
      <c r="C14" s="36">
        <v>0.04</v>
      </c>
      <c r="D14" s="11"/>
    </row>
    <row r="15" spans="1:11" ht="18.75" thickBot="1" x14ac:dyDescent="0.25">
      <c r="A15" s="32" t="s">
        <v>25</v>
      </c>
      <c r="B15" s="33" t="s">
        <v>6</v>
      </c>
      <c r="C15" s="21">
        <f>(C7/(C9*10^(C10/20)))^2</f>
        <v>1.8613065691258256E-7</v>
      </c>
      <c r="F15" s="3"/>
      <c r="G15" s="5"/>
    </row>
    <row r="16" spans="1:11" x14ac:dyDescent="0.2">
      <c r="F16" s="6"/>
      <c r="G16" s="2"/>
      <c r="H16" s="5"/>
      <c r="I16" s="5"/>
      <c r="J16" s="5"/>
      <c r="K16" s="3"/>
    </row>
    <row r="17" spans="1:15" x14ac:dyDescent="0.2">
      <c r="E17" s="3"/>
      <c r="F17" s="7"/>
      <c r="G17" s="2"/>
      <c r="H17" s="2"/>
      <c r="I17" s="2"/>
      <c r="J17" s="2"/>
      <c r="K17" s="1"/>
    </row>
    <row r="18" spans="1:15" ht="18.75" thickBot="1" x14ac:dyDescent="0.3">
      <c r="A18" s="13" t="s">
        <v>2</v>
      </c>
      <c r="B18" s="13"/>
      <c r="C18" s="13"/>
      <c r="D18" s="13"/>
      <c r="E18" s="7"/>
      <c r="F18" s="7"/>
      <c r="G18" s="2"/>
      <c r="H18" s="2"/>
      <c r="I18" s="2"/>
      <c r="J18" s="2"/>
      <c r="K18" s="1"/>
      <c r="L18" s="2"/>
      <c r="M18" s="2"/>
      <c r="N18" s="2"/>
      <c r="O18" s="2"/>
    </row>
    <row r="19" spans="1:15" ht="31.5" x14ac:dyDescent="0.25">
      <c r="A19" s="14"/>
      <c r="B19" s="37" t="s">
        <v>0</v>
      </c>
      <c r="C19" s="38" t="s">
        <v>10</v>
      </c>
      <c r="D19" s="39" t="s">
        <v>12</v>
      </c>
      <c r="E19" s="40" t="s">
        <v>14</v>
      </c>
      <c r="F19" s="41" t="s">
        <v>13</v>
      </c>
      <c r="G19" s="2"/>
      <c r="H19" s="2"/>
      <c r="I19" s="2"/>
      <c r="J19" s="2"/>
      <c r="K19" s="1"/>
      <c r="L19" s="2"/>
      <c r="M19" s="2"/>
      <c r="N19" s="2"/>
      <c r="O19" s="2"/>
    </row>
    <row r="20" spans="1:15" ht="19.5" x14ac:dyDescent="0.35">
      <c r="A20" s="15" t="s">
        <v>26</v>
      </c>
      <c r="B20" s="42">
        <v>347</v>
      </c>
      <c r="C20" s="43">
        <f>20*LOG(($C$7/($C$9*SQRT((($C$7*$C$8*$B20*0.000001*C$11)/($C$9))^2+$C$15))),10)</f>
        <v>55.581301489539584</v>
      </c>
      <c r="D20" s="44">
        <f>20*LOG(($C$7/($C$9*SQRT((($C$7*$C$8*$B20*0.000001*SQRT(C$12^2+Conveter_Jitter^2))/($C$9))^2+$C$15))),10)</f>
        <v>55.576639414005491</v>
      </c>
      <c r="E20" s="45">
        <f>20*LOG(($C$7/($C$9*SQRT((($C$7*$C$8*$B20*0.000001*SQRT(C$13^2+Conveter_Jitter^2))/($C$9))^2+$C$15))),10)</f>
        <v>55.562683140340077</v>
      </c>
      <c r="F20" s="46">
        <f>20*LOG(($C$7/($C$9*SQRT((($C$7*$C$8*$B20*0.000001*SQRT(C$14^2+Conveter_Jitter^2))/($C$9))^2+$C$15))),10)</f>
        <v>55.569376554762293</v>
      </c>
      <c r="G20" s="2"/>
      <c r="H20" s="2"/>
      <c r="I20" s="2"/>
      <c r="J20" s="2"/>
      <c r="K20" s="1"/>
      <c r="L20" s="2"/>
      <c r="M20" s="2"/>
      <c r="N20" s="2"/>
      <c r="O20" s="2"/>
    </row>
    <row r="21" spans="1:15" ht="19.5" x14ac:dyDescent="0.35">
      <c r="A21" s="15" t="s">
        <v>26</v>
      </c>
      <c r="B21" s="42">
        <v>997</v>
      </c>
      <c r="C21" s="43">
        <f t="shared" ref="C21:C25" si="0">20*LOG(($C$7/($C$9*SQRT((($C$7*$C$8*$B21*0.000001*C$11)/($C$9))^2+$C$15))),10)</f>
        <v>55.447997287773447</v>
      </c>
      <c r="D21" s="44">
        <f t="shared" ref="D21:D25" si="1">20*LOG(($C$7/($C$9*SQRT((($C$7*$C$8*$B21*0.000001*SQRT(C$12^2+Conveter_Jitter^2))/($C$9))^2+$C$15))),10)</f>
        <v>55.410813565342409</v>
      </c>
      <c r="E21" s="45">
        <f t="shared" ref="E20:E25" si="2">20*LOG(($C$7/($C$9*SQRT((($C$7*$C$8*$B21*0.000001*SQRT(C$13^2+Conveter_Jitter^2))/($C$9))^2+$C$15))),10)</f>
        <v>55.301135242088677</v>
      </c>
      <c r="F21" s="46">
        <f t="shared" ref="F20:F25" si="3">20*LOG(($C$7/($C$9*SQRT((($C$7*$C$8*$B21*0.000001*SQRT(C$14^2+Conveter_Jitter^2))/($C$9))^2+$C$15))),10)</f>
        <v>55.353435284673125</v>
      </c>
      <c r="G21" s="2"/>
      <c r="H21" s="2"/>
      <c r="I21" s="2"/>
      <c r="J21" s="2"/>
      <c r="K21" s="1"/>
      <c r="L21" s="2"/>
      <c r="M21" s="2"/>
      <c r="N21" s="2"/>
      <c r="O21" s="2"/>
    </row>
    <row r="22" spans="1:15" ht="19.5" x14ac:dyDescent="0.35">
      <c r="A22" s="15" t="s">
        <v>26</v>
      </c>
      <c r="B22" s="42">
        <v>2397</v>
      </c>
      <c r="C22" s="43">
        <f t="shared" si="0"/>
        <v>54.786923359463117</v>
      </c>
      <c r="D22" s="44">
        <f t="shared" si="1"/>
        <v>54.60539531915056</v>
      </c>
      <c r="E22" s="45">
        <f t="shared" si="2"/>
        <v>54.10233025534319</v>
      </c>
      <c r="F22" s="46">
        <f t="shared" si="3"/>
        <v>54.336544331729669</v>
      </c>
      <c r="G22" s="2"/>
      <c r="H22" s="2"/>
      <c r="I22" s="2"/>
      <c r="J22" s="2"/>
      <c r="K22" s="1"/>
      <c r="L22" s="2"/>
      <c r="M22" s="2"/>
      <c r="N22" s="2"/>
      <c r="O22" s="2"/>
    </row>
    <row r="23" spans="1:15" ht="19.5" x14ac:dyDescent="0.35">
      <c r="A23" s="15" t="s">
        <v>26</v>
      </c>
      <c r="B23" s="42">
        <v>4197</v>
      </c>
      <c r="C23" s="43">
        <f t="shared" si="0"/>
        <v>53.47488933158828</v>
      </c>
      <c r="D23" s="44">
        <f t="shared" si="1"/>
        <v>53.073852667852954</v>
      </c>
      <c r="E23" s="45">
        <f t="shared" si="2"/>
        <v>52.054250502908765</v>
      </c>
      <c r="F23" s="46">
        <f t="shared" si="3"/>
        <v>52.51394668559837</v>
      </c>
      <c r="G23" s="2"/>
      <c r="H23" s="2"/>
      <c r="I23" s="2"/>
      <c r="J23" s="2"/>
      <c r="K23" s="1"/>
      <c r="L23" s="2"/>
      <c r="M23" s="2"/>
      <c r="N23" s="2"/>
      <c r="O23" s="2"/>
    </row>
    <row r="24" spans="1:15" ht="19.5" x14ac:dyDescent="0.35">
      <c r="A24" s="15" t="s">
        <v>26</v>
      </c>
      <c r="B24" s="42">
        <v>5997</v>
      </c>
      <c r="C24" s="43">
        <f t="shared" si="0"/>
        <v>52.004025261026982</v>
      </c>
      <c r="D24" s="44">
        <f t="shared" si="1"/>
        <v>51.432044920907089</v>
      </c>
      <c r="E24" s="45">
        <f t="shared" si="2"/>
        <v>50.064214879166542</v>
      </c>
      <c r="F24" s="46">
        <f t="shared" si="3"/>
        <v>50.667452206220453</v>
      </c>
      <c r="G24" s="2"/>
      <c r="H24" s="2"/>
      <c r="I24" s="2"/>
      <c r="J24" s="2"/>
      <c r="K24" s="1"/>
      <c r="L24" s="2"/>
      <c r="M24" s="2"/>
      <c r="N24" s="2"/>
      <c r="O24" s="2"/>
    </row>
    <row r="25" spans="1:15" ht="20.25" thickBot="1" x14ac:dyDescent="0.4">
      <c r="A25" s="16" t="s">
        <v>26</v>
      </c>
      <c r="B25" s="47">
        <v>7997</v>
      </c>
      <c r="C25" s="48">
        <f t="shared" si="0"/>
        <v>50.425829279067756</v>
      </c>
      <c r="D25" s="49">
        <f t="shared" si="1"/>
        <v>49.728960218257626</v>
      </c>
      <c r="E25" s="50">
        <f t="shared" si="2"/>
        <v>48.131050018749718</v>
      </c>
      <c r="F25" s="51">
        <f t="shared" si="3"/>
        <v>48.825437508583946</v>
      </c>
      <c r="G25" s="2"/>
      <c r="H25" s="2"/>
      <c r="I25" s="2"/>
      <c r="J25" s="2"/>
      <c r="K25" s="1"/>
      <c r="L25" s="2"/>
      <c r="M25" s="2"/>
      <c r="N25" s="2"/>
      <c r="O25" s="2"/>
    </row>
    <row r="26" spans="1:15" x14ac:dyDescent="0.2">
      <c r="B26" s="4"/>
      <c r="C26" s="2"/>
      <c r="D26" s="2"/>
      <c r="E26" s="2"/>
      <c r="F26" s="2"/>
      <c r="G26" s="2"/>
      <c r="H26" s="2"/>
      <c r="I26" s="2"/>
      <c r="J26" s="2"/>
      <c r="K26" s="1"/>
      <c r="L26" s="2"/>
      <c r="M26" s="2"/>
      <c r="N26" s="2"/>
      <c r="O26" s="2"/>
    </row>
    <row r="27" spans="1:15" x14ac:dyDescent="0.2">
      <c r="B27" s="4"/>
      <c r="C27" s="2"/>
      <c r="D27" s="2"/>
      <c r="E27" s="2"/>
      <c r="F27" s="2"/>
      <c r="G27" s="2"/>
      <c r="H27" s="2"/>
      <c r="I27" s="2"/>
      <c r="J27" s="2"/>
      <c r="K27" s="1"/>
      <c r="L27" s="2"/>
      <c r="M27" s="2"/>
      <c r="N27" s="2"/>
      <c r="O27" s="2"/>
    </row>
    <row r="28" spans="1:15" x14ac:dyDescent="0.2">
      <c r="B28" s="12"/>
      <c r="C28" s="2"/>
      <c r="D28" s="2"/>
      <c r="E28" s="2"/>
      <c r="F28" s="2"/>
      <c r="G28" s="2"/>
      <c r="H28" s="2"/>
      <c r="I28" s="2"/>
      <c r="J28" s="2"/>
      <c r="K28" s="1"/>
      <c r="L28" s="2"/>
      <c r="M28" s="2"/>
      <c r="N28" s="2"/>
      <c r="O28" s="2"/>
    </row>
    <row r="29" spans="1:15" x14ac:dyDescent="0.2">
      <c r="B29" s="4"/>
      <c r="C29" s="2"/>
      <c r="D29" s="2"/>
      <c r="E29" s="2"/>
      <c r="F29" s="2"/>
      <c r="G29" s="2"/>
      <c r="H29" s="2"/>
      <c r="I29" s="2"/>
      <c r="J29" s="2"/>
      <c r="K29" s="1"/>
      <c r="L29" s="2"/>
      <c r="M29" s="2"/>
      <c r="N29" s="2"/>
      <c r="O29" s="2"/>
    </row>
    <row r="30" spans="1:15" x14ac:dyDescent="0.2">
      <c r="B30" s="4"/>
      <c r="C30" s="2"/>
      <c r="D30" s="2"/>
      <c r="E30" s="2"/>
      <c r="F30" s="2"/>
      <c r="G30" s="2"/>
      <c r="H30" s="2"/>
      <c r="I30" s="2"/>
      <c r="J30" s="2"/>
      <c r="K30" s="1"/>
      <c r="L30" s="2"/>
      <c r="M30" s="2"/>
      <c r="N30" s="2"/>
      <c r="O30" s="2"/>
    </row>
    <row r="31" spans="1:15" x14ac:dyDescent="0.2">
      <c r="B31" s="10"/>
      <c r="C31" s="2"/>
      <c r="D31" s="2"/>
      <c r="E31" s="2"/>
      <c r="F31" s="2"/>
      <c r="G31" s="2"/>
      <c r="H31" s="2"/>
      <c r="I31" s="2"/>
      <c r="J31" s="2"/>
      <c r="K31" s="1"/>
      <c r="L31" s="2"/>
      <c r="M31" s="2"/>
      <c r="N31" s="2"/>
      <c r="O31" s="2"/>
    </row>
    <row r="32" spans="1:15" x14ac:dyDescent="0.2">
      <c r="B32" s="8"/>
      <c r="C32" s="2"/>
      <c r="D32" s="2"/>
      <c r="E32" s="2"/>
      <c r="F32" s="2"/>
      <c r="G32" s="2"/>
      <c r="H32" s="2"/>
      <c r="I32" s="2"/>
      <c r="J32" s="2"/>
      <c r="K32" s="1"/>
      <c r="L32" s="2"/>
      <c r="M32" s="2"/>
      <c r="N32" s="2"/>
      <c r="O32" s="2"/>
    </row>
    <row r="33" spans="2:15" x14ac:dyDescent="0.2">
      <c r="B33" s="8"/>
      <c r="C33" s="2"/>
      <c r="D33" s="2"/>
      <c r="E33" s="2"/>
      <c r="F33" s="2"/>
      <c r="G33" s="2"/>
      <c r="H33" s="2"/>
      <c r="I33" s="2"/>
      <c r="J33" s="2"/>
      <c r="K33" s="1"/>
      <c r="L33" s="2"/>
      <c r="M33" s="2"/>
      <c r="N33" s="2"/>
      <c r="O33" s="2"/>
    </row>
    <row r="34" spans="2:15" x14ac:dyDescent="0.2">
      <c r="B34" s="3"/>
      <c r="C34" s="2"/>
      <c r="D34" s="2"/>
      <c r="E34" s="2"/>
      <c r="F34" s="2"/>
      <c r="G34" s="2"/>
      <c r="H34" s="2"/>
      <c r="I34" s="2"/>
      <c r="J34" s="2"/>
      <c r="K34" s="1"/>
      <c r="L34" s="2"/>
      <c r="M34" s="2"/>
      <c r="N34" s="2"/>
      <c r="O34" s="2"/>
    </row>
    <row r="35" spans="2:15" x14ac:dyDescent="0.2">
      <c r="B35" s="8"/>
      <c r="C35" s="2"/>
      <c r="D35" s="2"/>
      <c r="E35" s="2"/>
      <c r="F35" s="2"/>
      <c r="G35" s="2"/>
      <c r="H35" s="2"/>
      <c r="I35" s="2"/>
      <c r="J35" s="2"/>
      <c r="K35" s="1"/>
      <c r="L35" s="2"/>
      <c r="M35" s="2"/>
      <c r="N35" s="2"/>
      <c r="O35" s="2"/>
    </row>
    <row r="36" spans="2:15" x14ac:dyDescent="0.2">
      <c r="B36" s="3"/>
      <c r="C36" s="2"/>
      <c r="D36" s="2"/>
      <c r="E36" s="2"/>
      <c r="F36" s="2"/>
      <c r="G36" s="2"/>
      <c r="H36" s="2"/>
      <c r="I36" s="2"/>
      <c r="J36" s="2"/>
      <c r="K36" s="1"/>
      <c r="L36" s="2"/>
      <c r="M36" s="2"/>
      <c r="N36" s="2"/>
      <c r="O36" s="2"/>
    </row>
    <row r="37" spans="2:15" x14ac:dyDescent="0.2">
      <c r="B37" s="3"/>
      <c r="C37" s="2"/>
      <c r="D37" s="2"/>
      <c r="E37" s="2"/>
      <c r="F37" s="2"/>
      <c r="G37" s="2"/>
      <c r="H37" s="2"/>
      <c r="I37" s="2"/>
      <c r="J37" s="2"/>
      <c r="K37" s="1"/>
      <c r="L37" s="2"/>
      <c r="M37" s="2"/>
      <c r="N37" s="2"/>
      <c r="O37" s="2"/>
    </row>
    <row r="38" spans="2:15" x14ac:dyDescent="0.2">
      <c r="B38" s="3"/>
      <c r="C38" s="2"/>
      <c r="D38" s="2"/>
      <c r="E38" s="2"/>
      <c r="F38" s="2"/>
      <c r="G38" s="2"/>
      <c r="H38" s="2"/>
      <c r="I38" s="2"/>
      <c r="J38" s="2"/>
      <c r="K38" s="1"/>
      <c r="L38" s="2"/>
      <c r="M38" s="2"/>
      <c r="N38" s="2"/>
      <c r="O38" s="2"/>
    </row>
    <row r="39" spans="2:15" x14ac:dyDescent="0.2">
      <c r="B39" s="3"/>
      <c r="C39" s="2"/>
      <c r="D39" s="2"/>
      <c r="E39" s="2"/>
      <c r="F39" s="2"/>
      <c r="G39" s="2"/>
      <c r="H39" s="2"/>
      <c r="I39" s="2"/>
      <c r="J39" s="2"/>
      <c r="K39" s="1"/>
      <c r="L39" s="2"/>
      <c r="M39" s="2"/>
      <c r="N39" s="2"/>
      <c r="O39" s="2"/>
    </row>
    <row r="40" spans="2:15" x14ac:dyDescent="0.2">
      <c r="B40" s="3"/>
      <c r="C40" s="2"/>
      <c r="D40" s="2"/>
      <c r="E40" s="2"/>
      <c r="F40" s="2"/>
      <c r="G40" s="2"/>
      <c r="H40" s="2"/>
      <c r="I40" s="2"/>
      <c r="J40" s="2"/>
      <c r="K40" s="1" t="s">
        <v>1</v>
      </c>
      <c r="L40" s="2"/>
      <c r="M40" s="2"/>
      <c r="N40" s="2"/>
      <c r="O40" s="2"/>
    </row>
    <row r="41" spans="2:15" x14ac:dyDescent="0.2">
      <c r="B41" s="3"/>
      <c r="C41" s="2"/>
      <c r="D41" s="2"/>
      <c r="E41" s="2"/>
      <c r="F41" s="2"/>
      <c r="G41" s="2"/>
      <c r="H41" s="2"/>
      <c r="I41" s="2"/>
      <c r="J41" s="2"/>
      <c r="K41" s="1" t="s">
        <v>1</v>
      </c>
      <c r="L41" s="2"/>
      <c r="M41" s="2"/>
      <c r="N41" s="2"/>
      <c r="O41" s="2"/>
    </row>
    <row r="42" spans="2:15" x14ac:dyDescent="0.2">
      <c r="B42" s="3"/>
      <c r="C42" s="2"/>
      <c r="D42" s="2"/>
      <c r="E42" s="2"/>
      <c r="F42" s="2"/>
      <c r="G42" s="2"/>
      <c r="H42" s="2"/>
      <c r="I42" s="2"/>
      <c r="J42" s="2"/>
      <c r="K42" s="1" t="s">
        <v>1</v>
      </c>
      <c r="L42" s="2"/>
      <c r="M42" s="2"/>
      <c r="N42" s="2"/>
      <c r="O42" s="2"/>
    </row>
    <row r="43" spans="2:15" x14ac:dyDescent="0.2">
      <c r="B43" s="3"/>
      <c r="C43" s="2"/>
      <c r="D43" s="2"/>
      <c r="E43" s="2"/>
      <c r="F43" s="2"/>
      <c r="G43" s="2"/>
      <c r="H43" s="2"/>
      <c r="I43" s="2"/>
      <c r="J43" s="2"/>
      <c r="K43" s="1" t="s">
        <v>1</v>
      </c>
      <c r="L43" s="2"/>
      <c r="M43" s="2"/>
      <c r="N43" s="2"/>
      <c r="O43" s="2"/>
    </row>
    <row r="44" spans="2:15" x14ac:dyDescent="0.2">
      <c r="B44" s="3"/>
      <c r="C44" s="2"/>
      <c r="D44" s="2"/>
      <c r="E44" s="2"/>
      <c r="F44" s="2"/>
      <c r="G44" s="2"/>
      <c r="H44" s="2"/>
      <c r="I44" s="2"/>
      <c r="J44" s="2"/>
      <c r="K44" s="1" t="s">
        <v>1</v>
      </c>
      <c r="L44" s="2"/>
      <c r="M44" s="2"/>
      <c r="N44" s="2"/>
      <c r="O44" s="2"/>
    </row>
    <row r="45" spans="2:15" x14ac:dyDescent="0.2">
      <c r="B45" s="3"/>
      <c r="C45" s="2"/>
      <c r="D45" s="2"/>
      <c r="E45" s="2"/>
      <c r="F45" s="2"/>
      <c r="G45" s="2"/>
      <c r="H45" s="2"/>
      <c r="I45" s="2"/>
      <c r="J45" s="2"/>
      <c r="K45" s="1" t="s">
        <v>1</v>
      </c>
      <c r="L45" s="2"/>
      <c r="M45" s="2"/>
      <c r="N45" s="2"/>
      <c r="O45" s="2"/>
    </row>
    <row r="46" spans="2:15" x14ac:dyDescent="0.2">
      <c r="B46" s="3"/>
      <c r="C46" s="2"/>
      <c r="D46" s="2"/>
      <c r="E46" s="2"/>
      <c r="F46" s="2"/>
      <c r="H46" s="2"/>
      <c r="I46" s="2"/>
      <c r="J46" s="2"/>
      <c r="K46" s="1"/>
      <c r="L46" s="2"/>
      <c r="M46" s="2"/>
      <c r="N46" s="2"/>
      <c r="O46" s="2"/>
    </row>
  </sheetData>
  <sheetProtection sheet="1" objects="1" scenarios="1"/>
  <mergeCells count="3">
    <mergeCell ref="A18:D18"/>
    <mergeCell ref="A4:C4"/>
    <mergeCell ref="A2:B2"/>
  </mergeCells>
  <phoneticPr fontId="0" type="noConversion"/>
  <hyperlinks>
    <hyperlink ref="B11" location="'ADC12DJ5200RF Datasheet SNR'!A1" display="Additive Optimal Clock Jitter (ps)" xr:uid="{663DA9CB-7E27-46DC-A7F5-D5B42C35FB1C}"/>
  </hyperlinks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CC078-CCB8-4E7F-B168-F66B3D322A89}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21</vt:i4>
      </vt:variant>
    </vt:vector>
  </HeadingPairs>
  <TitlesOfParts>
    <vt:vector size="23" baseType="lpstr">
      <vt:lpstr>ADC</vt:lpstr>
      <vt:lpstr>Ex. ADC12DJ5200RF Datasheet SNR</vt:lpstr>
      <vt:lpstr>_2√2</vt:lpstr>
      <vt:lpstr>_2π</vt:lpstr>
      <vt:lpstr>below_FS</vt:lpstr>
      <vt:lpstr>Conveter_Jitter</vt:lpstr>
      <vt:lpstr>fin_1</vt:lpstr>
      <vt:lpstr>fin_2</vt:lpstr>
      <vt:lpstr>fin_3</vt:lpstr>
      <vt:lpstr>fin_4</vt:lpstr>
      <vt:lpstr>fin_5</vt:lpstr>
      <vt:lpstr>fin_6</vt:lpstr>
      <vt:lpstr>fin_Amplitude</vt:lpstr>
      <vt:lpstr>fin_Amplitude__V</vt:lpstr>
      <vt:lpstr>fin_Amplitude_pk2pk</vt:lpstr>
      <vt:lpstr>fin_Amplitude_pkpk</vt:lpstr>
      <vt:lpstr>Optimal_Clock_Jitter</vt:lpstr>
      <vt:lpstr>other_noise</vt:lpstr>
      <vt:lpstr>Other_Noise__squared</vt:lpstr>
      <vt:lpstr>other_noise_sqaured</vt:lpstr>
      <vt:lpstr>Other_Noise_Squared</vt:lpstr>
      <vt:lpstr>Proposed_Clock_Jitter</vt:lpstr>
      <vt:lpstr>SNR_at_DC</vt:lpstr>
    </vt:vector>
  </TitlesOfParts>
  <Company>Analog Devices,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Hughes</dc:creator>
  <cp:lastModifiedBy>Vallenilla, Andrea</cp:lastModifiedBy>
  <dcterms:created xsi:type="dcterms:W3CDTF">2007-09-13T21:14:46Z</dcterms:created>
  <dcterms:modified xsi:type="dcterms:W3CDTF">2025-11-11T20:53:42Z</dcterms:modified>
</cp:coreProperties>
</file>