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66925"/>
  <mc:AlternateContent xmlns:mc="http://schemas.openxmlformats.org/markup-compatibility/2006">
    <mc:Choice Requires="x15">
      <x15ac:absPath xmlns:x15ac="http://schemas.microsoft.com/office/spreadsheetml/2010/11/ac" url="C:\Users\a0500956\TI Drive\Execel_Calculators\TPS38700(Everest)\"/>
    </mc:Choice>
  </mc:AlternateContent>
  <xr:revisionPtr revIDLastSave="0" documentId="13_ncr:1_{9EDA54CA-9BAF-4779-8DC2-9A2F67AC8A7F}" xr6:coauthVersionLast="36" xr6:coauthVersionMax="36" xr10:uidLastSave="{00000000-0000-0000-0000-000000000000}"/>
  <bookViews>
    <workbookView xWindow="0" yWindow="0" windowWidth="16480" windowHeight="6490" tabRatio="427" xr2:uid="{00000000-000D-0000-FFFF-FFFF00000000}"/>
  </bookViews>
  <sheets>
    <sheet name="READ_ME" sheetId="16" r:id="rId1"/>
    <sheet name="TPS38700_TimingTool" sheetId="12" r:id="rId2"/>
    <sheet name="Ex_One" sheetId="18" r:id="rId3"/>
    <sheet name="Ex_Two" sheetId="19" r:id="rId4"/>
    <sheet name="Slot assignment" sheetId="4" state="hidden" r:id="rId5"/>
    <sheet name="slot time" sheetId="6" state="hidden" r:id="rId6"/>
    <sheet name="Slot Assignment Two" sheetId="10" state="hidden" r:id="rId7"/>
  </sheets>
  <externalReferences>
    <externalReference r:id="rId8"/>
  </externalReferences>
  <definedNames>
    <definedName name="one">'slot time'!$F$4:$F$259</definedName>
    <definedName name="pd_slot">[1]Lists!$AL$19:$AL$34</definedName>
    <definedName name="pu_slot">[1]Lists!$AL$3:$AL$18</definedName>
    <definedName name="sn_slot">[1]Lists!$AO$19:$AO$34</definedName>
    <definedName name="StepSelection">'slot time'!$B$4:$B$5</definedName>
    <definedName name="sx_slot">[1]Lists!$AO$3:$AO$18</definedName>
    <definedName name="zero">'slot time'!$E$4:$E$259</definedName>
  </definedNames>
  <calcPr calcId="191029"/>
</workbook>
</file>

<file path=xl/calcChain.xml><?xml version="1.0" encoding="utf-8"?>
<calcChain xmlns="http://schemas.openxmlformats.org/spreadsheetml/2006/main">
  <c r="G37" i="19" l="1"/>
  <c r="G38" i="19"/>
  <c r="G39" i="19"/>
  <c r="G40" i="19"/>
  <c r="G41" i="19"/>
  <c r="G42" i="19"/>
  <c r="G43" i="19"/>
  <c r="G44" i="19"/>
  <c r="G45" i="19"/>
  <c r="G46" i="19"/>
  <c r="G47" i="19"/>
  <c r="G36" i="19"/>
  <c r="E37" i="19"/>
  <c r="E38" i="19"/>
  <c r="E39" i="19"/>
  <c r="E40" i="19"/>
  <c r="E41" i="19"/>
  <c r="E42" i="19"/>
  <c r="E43" i="19"/>
  <c r="E44" i="19"/>
  <c r="E45" i="19"/>
  <c r="E46" i="19"/>
  <c r="E47" i="19"/>
  <c r="E36" i="19"/>
  <c r="G37" i="18"/>
  <c r="G38" i="18"/>
  <c r="G39" i="18"/>
  <c r="G40" i="18"/>
  <c r="G41" i="18"/>
  <c r="G42" i="18"/>
  <c r="G43" i="18"/>
  <c r="G44" i="18"/>
  <c r="G45" i="18"/>
  <c r="G46" i="18"/>
  <c r="G47" i="18"/>
  <c r="G36" i="18"/>
  <c r="E36" i="18"/>
  <c r="E37" i="18"/>
  <c r="E38" i="18"/>
  <c r="E39" i="18"/>
  <c r="E40" i="18"/>
  <c r="E41" i="18"/>
  <c r="E42" i="18"/>
  <c r="E43" i="18"/>
  <c r="E44" i="18"/>
  <c r="E45" i="18"/>
  <c r="E46" i="18"/>
  <c r="E47" i="18"/>
  <c r="E61" i="19" l="1"/>
  <c r="E53" i="19"/>
  <c r="H47" i="19"/>
  <c r="E67" i="19" s="1"/>
  <c r="H46" i="19"/>
  <c r="E66" i="19" s="1"/>
  <c r="H45" i="19"/>
  <c r="E65" i="19" s="1"/>
  <c r="H44" i="19"/>
  <c r="E64" i="19" s="1"/>
  <c r="H43" i="19"/>
  <c r="E63" i="19" s="1"/>
  <c r="H42" i="19"/>
  <c r="E62" i="19" s="1"/>
  <c r="H41" i="19"/>
  <c r="H40" i="19"/>
  <c r="E60" i="19" s="1"/>
  <c r="H39" i="19"/>
  <c r="E59" i="19" s="1"/>
  <c r="H38" i="19"/>
  <c r="E58" i="19" s="1"/>
  <c r="H37" i="19"/>
  <c r="E57" i="19" s="1"/>
  <c r="H36" i="19"/>
  <c r="E56" i="19" s="1"/>
  <c r="D21" i="19"/>
  <c r="D20" i="19"/>
  <c r="E18" i="19"/>
  <c r="F18" i="19" s="1"/>
  <c r="E55" i="19" s="1"/>
  <c r="E17" i="19"/>
  <c r="F17" i="19" s="1"/>
  <c r="E54" i="19" s="1"/>
  <c r="D13" i="19"/>
  <c r="D12" i="19"/>
  <c r="E67" i="18"/>
  <c r="E66" i="18"/>
  <c r="E63" i="18"/>
  <c r="E60" i="18"/>
  <c r="E59" i="18"/>
  <c r="E53" i="18"/>
  <c r="H47" i="18"/>
  <c r="H46" i="18"/>
  <c r="H45" i="18"/>
  <c r="E65" i="18" s="1"/>
  <c r="H44" i="18"/>
  <c r="E64" i="18" s="1"/>
  <c r="H43" i="18"/>
  <c r="H42" i="18"/>
  <c r="E62" i="18" s="1"/>
  <c r="H41" i="18"/>
  <c r="E61" i="18" s="1"/>
  <c r="H40" i="18"/>
  <c r="H39" i="18"/>
  <c r="H38" i="18"/>
  <c r="E58" i="18" s="1"/>
  <c r="H37" i="18"/>
  <c r="E57" i="18" s="1"/>
  <c r="H36" i="18"/>
  <c r="E56" i="18" s="1"/>
  <c r="D21" i="18"/>
  <c r="D20" i="18"/>
  <c r="E18" i="18"/>
  <c r="F18" i="18" s="1"/>
  <c r="E55" i="18" s="1"/>
  <c r="E17" i="18"/>
  <c r="F17" i="18" s="1"/>
  <c r="E54" i="18" s="1"/>
  <c r="D13" i="18"/>
  <c r="D12" i="18"/>
  <c r="D33" i="19" l="1"/>
  <c r="D32" i="19"/>
  <c r="D32" i="18"/>
  <c r="D33" i="18"/>
  <c r="S58" i="4" l="1"/>
  <c r="R58" i="4"/>
  <c r="Q58" i="4"/>
  <c r="P58" i="4"/>
  <c r="O58" i="4"/>
  <c r="N58" i="4"/>
  <c r="M58" i="4"/>
  <c r="L58" i="4"/>
  <c r="S56" i="4"/>
  <c r="R56" i="4"/>
  <c r="Q56" i="4"/>
  <c r="P56" i="4"/>
  <c r="O56" i="4"/>
  <c r="N56" i="4"/>
  <c r="M56" i="4"/>
  <c r="L56" i="4"/>
  <c r="S54" i="4"/>
  <c r="R54" i="4"/>
  <c r="Q54" i="4"/>
  <c r="P54" i="4"/>
  <c r="O54" i="4"/>
  <c r="N54" i="4"/>
  <c r="M54" i="4"/>
  <c r="L54" i="4"/>
  <c r="S52" i="4"/>
  <c r="R52" i="4"/>
  <c r="Q52" i="4"/>
  <c r="P52" i="4"/>
  <c r="O52" i="4"/>
  <c r="N52" i="4"/>
  <c r="M52" i="4"/>
  <c r="L52" i="4"/>
  <c r="S50" i="4"/>
  <c r="R50" i="4"/>
  <c r="Q50" i="4"/>
  <c r="P50" i="4"/>
  <c r="O50" i="4"/>
  <c r="N50" i="4"/>
  <c r="M50" i="4"/>
  <c r="L50" i="4"/>
  <c r="S48" i="4"/>
  <c r="R48" i="4"/>
  <c r="Q48" i="4"/>
  <c r="P48" i="4"/>
  <c r="O48" i="4"/>
  <c r="N48" i="4"/>
  <c r="M48" i="4"/>
  <c r="L48" i="4"/>
  <c r="S46" i="4"/>
  <c r="R46" i="4"/>
  <c r="Q46" i="4"/>
  <c r="P46" i="4"/>
  <c r="O46" i="4"/>
  <c r="N46" i="4"/>
  <c r="M46" i="4"/>
  <c r="L46" i="4"/>
  <c r="S44" i="4"/>
  <c r="R44" i="4"/>
  <c r="Q44" i="4"/>
  <c r="P44" i="4"/>
  <c r="O44" i="4"/>
  <c r="N44" i="4"/>
  <c r="M44" i="4"/>
  <c r="L44" i="4"/>
  <c r="S42" i="4"/>
  <c r="R42" i="4"/>
  <c r="Q42" i="4"/>
  <c r="P42" i="4"/>
  <c r="O42" i="4"/>
  <c r="N42" i="4"/>
  <c r="M42" i="4"/>
  <c r="L42" i="4"/>
  <c r="S40" i="4"/>
  <c r="R40" i="4"/>
  <c r="Q40" i="4"/>
  <c r="P40" i="4"/>
  <c r="O40" i="4"/>
  <c r="N40" i="4"/>
  <c r="M40" i="4"/>
  <c r="L40" i="4"/>
  <c r="S38" i="4"/>
  <c r="R38" i="4"/>
  <c r="Q38" i="4"/>
  <c r="P38" i="4"/>
  <c r="O38" i="4"/>
  <c r="N38" i="4"/>
  <c r="M38" i="4"/>
  <c r="L38" i="4"/>
  <c r="S36" i="4"/>
  <c r="R36" i="4"/>
  <c r="Q36" i="4"/>
  <c r="P36" i="4"/>
  <c r="O36" i="4"/>
  <c r="N36" i="4"/>
  <c r="M36" i="4"/>
  <c r="L36" i="4"/>
  <c r="S34" i="4"/>
  <c r="R34" i="4"/>
  <c r="Q34" i="4"/>
  <c r="P34" i="4"/>
  <c r="O34" i="4"/>
  <c r="N34" i="4"/>
  <c r="M34" i="4"/>
  <c r="L34" i="4"/>
  <c r="S29" i="4"/>
  <c r="R29" i="4"/>
  <c r="Q29" i="4"/>
  <c r="P29" i="4"/>
  <c r="O29" i="4"/>
  <c r="N29" i="4"/>
  <c r="M29" i="4"/>
  <c r="L29" i="4"/>
  <c r="S27" i="4"/>
  <c r="R27" i="4"/>
  <c r="Q27" i="4"/>
  <c r="P27" i="4"/>
  <c r="O27" i="4"/>
  <c r="N27" i="4"/>
  <c r="M27" i="4"/>
  <c r="L27" i="4"/>
  <c r="S25" i="4"/>
  <c r="R25" i="4"/>
  <c r="Q25" i="4"/>
  <c r="P25" i="4"/>
  <c r="O25" i="4"/>
  <c r="N25" i="4"/>
  <c r="M25" i="4"/>
  <c r="L25" i="4"/>
  <c r="S23" i="4"/>
  <c r="R23" i="4"/>
  <c r="Q23" i="4"/>
  <c r="P23" i="4"/>
  <c r="O23" i="4"/>
  <c r="N23" i="4"/>
  <c r="M23" i="4"/>
  <c r="L23" i="4"/>
  <c r="S21" i="4"/>
  <c r="R21" i="4"/>
  <c r="Q21" i="4"/>
  <c r="P21" i="4"/>
  <c r="O21" i="4"/>
  <c r="N21" i="4"/>
  <c r="M21" i="4"/>
  <c r="L21" i="4"/>
  <c r="S19" i="4"/>
  <c r="R19" i="4"/>
  <c r="Q19" i="4"/>
  <c r="P19" i="4"/>
  <c r="O19" i="4"/>
  <c r="N19" i="4"/>
  <c r="M19" i="4"/>
  <c r="L19" i="4"/>
  <c r="S17" i="4"/>
  <c r="R17" i="4"/>
  <c r="Q17" i="4"/>
  <c r="P17" i="4"/>
  <c r="O17" i="4"/>
  <c r="N17" i="4"/>
  <c r="M17" i="4"/>
  <c r="L17" i="4"/>
  <c r="S15" i="4"/>
  <c r="R15" i="4"/>
  <c r="Q15" i="4"/>
  <c r="P15" i="4"/>
  <c r="O15" i="4"/>
  <c r="N15" i="4"/>
  <c r="M15" i="4"/>
  <c r="L15" i="4"/>
  <c r="S13" i="4"/>
  <c r="R13" i="4"/>
  <c r="Q13" i="4"/>
  <c r="P13" i="4"/>
  <c r="O13" i="4"/>
  <c r="N13" i="4"/>
  <c r="M13" i="4"/>
  <c r="L13" i="4"/>
  <c r="S11" i="4"/>
  <c r="R11" i="4"/>
  <c r="Q11" i="4"/>
  <c r="P11" i="4"/>
  <c r="O11" i="4"/>
  <c r="N11" i="4"/>
  <c r="M11" i="4"/>
  <c r="L11" i="4"/>
  <c r="S9" i="4"/>
  <c r="R9" i="4"/>
  <c r="Q9" i="4"/>
  <c r="P9" i="4"/>
  <c r="O9" i="4"/>
  <c r="N9" i="4"/>
  <c r="M9" i="4"/>
  <c r="L9" i="4"/>
  <c r="S7" i="4"/>
  <c r="R7" i="4"/>
  <c r="Q7" i="4"/>
  <c r="P7" i="4"/>
  <c r="O7" i="4"/>
  <c r="N7" i="4"/>
  <c r="M7" i="4"/>
  <c r="L7" i="4"/>
  <c r="S5" i="4"/>
  <c r="R5" i="4"/>
  <c r="Q5" i="4"/>
  <c r="P5" i="4"/>
  <c r="O5" i="4"/>
  <c r="N5" i="4"/>
  <c r="M5" i="4"/>
  <c r="L5" i="4"/>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47" i="12"/>
  <c r="E67" i="12" s="1"/>
  <c r="H46" i="12"/>
  <c r="E66" i="12" s="1"/>
  <c r="H45" i="12"/>
  <c r="E65" i="12" s="1"/>
  <c r="H44" i="12"/>
  <c r="E64" i="12" s="1"/>
  <c r="H43" i="12"/>
  <c r="E63" i="12" s="1"/>
  <c r="H42" i="12"/>
  <c r="E62" i="12" s="1"/>
  <c r="H41" i="12"/>
  <c r="E61" i="12" s="1"/>
  <c r="H40" i="12"/>
  <c r="E60" i="12" s="1"/>
  <c r="H39" i="12"/>
  <c r="E59" i="12" s="1"/>
  <c r="H38" i="12"/>
  <c r="E58" i="12" s="1"/>
  <c r="H37" i="12"/>
  <c r="E57" i="12" s="1"/>
  <c r="H36" i="12"/>
  <c r="E56" i="12" s="1"/>
  <c r="D21" i="12"/>
  <c r="D20" i="12"/>
  <c r="E18" i="12"/>
  <c r="F18" i="12" s="1"/>
  <c r="E55" i="12" s="1"/>
  <c r="E17" i="12"/>
  <c r="F17" i="12" s="1"/>
  <c r="E54" i="12" s="1"/>
  <c r="D13" i="12"/>
  <c r="D12" i="12"/>
  <c r="E53" i="12"/>
  <c r="G38" i="12" l="1"/>
  <c r="G39" i="12"/>
  <c r="G40" i="12"/>
  <c r="G36" i="12"/>
  <c r="G41" i="12"/>
  <c r="G47" i="12"/>
  <c r="G42" i="12"/>
  <c r="G37" i="12"/>
  <c r="G46" i="12"/>
  <c r="G43" i="12"/>
  <c r="G44" i="12"/>
  <c r="G45" i="12"/>
  <c r="E37" i="12"/>
  <c r="E45" i="12"/>
  <c r="E41" i="12"/>
  <c r="E38" i="12"/>
  <c r="E46" i="12"/>
  <c r="E40" i="12"/>
  <c r="E43" i="12"/>
  <c r="E39" i="12"/>
  <c r="E47" i="12"/>
  <c r="E36" i="12"/>
  <c r="E42" i="12"/>
  <c r="E44" i="12"/>
  <c r="T17" i="4"/>
  <c r="T36" i="4"/>
  <c r="T9" i="4"/>
  <c r="T25" i="4"/>
  <c r="T44" i="4"/>
  <c r="D33" i="12"/>
  <c r="T7" i="4"/>
  <c r="T11" i="4"/>
  <c r="T13" i="4"/>
  <c r="T15" i="4"/>
  <c r="T19" i="4"/>
  <c r="T21" i="4"/>
  <c r="T23" i="4"/>
  <c r="T27" i="4"/>
  <c r="T29" i="4"/>
  <c r="T34" i="4"/>
  <c r="T38" i="4"/>
  <c r="T40" i="4"/>
  <c r="T42" i="4"/>
  <c r="T46" i="4"/>
  <c r="T48" i="4"/>
  <c r="T50" i="4"/>
  <c r="T52" i="4"/>
  <c r="T54" i="4"/>
  <c r="T56" i="4"/>
  <c r="T58" i="4"/>
  <c r="D32" i="12"/>
  <c r="T5" i="4"/>
</calcChain>
</file>

<file path=xl/sharedStrings.xml><?xml version="1.0" encoding="utf-8"?>
<sst xmlns="http://schemas.openxmlformats.org/spreadsheetml/2006/main" count="657" uniqueCount="185">
  <si>
    <t>Power Down</t>
  </si>
  <si>
    <t>User input</t>
  </si>
  <si>
    <t xml:space="preserve">μs </t>
  </si>
  <si>
    <t>Slot Step Size Tsstep</t>
  </si>
  <si>
    <t>Selection</t>
  </si>
  <si>
    <t>tSSTEP = 250 μs</t>
  </si>
  <si>
    <t>Min Slot Time tSMIN</t>
  </si>
  <si>
    <t>tSMIN = 500 μs</t>
  </si>
  <si>
    <t>tSMIN = 125 μs</t>
  </si>
  <si>
    <t>tSSTEP = 1000 μs</t>
  </si>
  <si>
    <t>User Input</t>
  </si>
  <si>
    <t>Hex</t>
  </si>
  <si>
    <t>tUSLOT</t>
  </si>
  <si>
    <t>tDSLOT</t>
  </si>
  <si>
    <t>ms</t>
  </si>
  <si>
    <t>TPS38700 Sequencing Time Calculator</t>
  </si>
  <si>
    <t>Register</t>
  </si>
  <si>
    <t>Hex code</t>
  </si>
  <si>
    <t>0x33</t>
  </si>
  <si>
    <t>PWR_EN1</t>
  </si>
  <si>
    <t>Power Up Slot 1</t>
  </si>
  <si>
    <t>0x34</t>
  </si>
  <si>
    <t>PWR_EN2</t>
  </si>
  <si>
    <t>Power Down Slot 1</t>
  </si>
  <si>
    <t>0x35</t>
  </si>
  <si>
    <t>PWR_EN3</t>
  </si>
  <si>
    <t>Power Up Slot 2</t>
  </si>
  <si>
    <t>Power Down Slot 4</t>
  </si>
  <si>
    <t>0x36</t>
  </si>
  <si>
    <t>PWR_EN4</t>
  </si>
  <si>
    <t>Power Up Slot 5</t>
  </si>
  <si>
    <t>Power Down Slot 5</t>
  </si>
  <si>
    <t>0x37</t>
  </si>
  <si>
    <t>PWR_EN5</t>
  </si>
  <si>
    <t>Power Up Slot 4</t>
  </si>
  <si>
    <t>Power Down Slot 2</t>
  </si>
  <si>
    <t>0x38</t>
  </si>
  <si>
    <t>PWR_EN6</t>
  </si>
  <si>
    <t>Power Up Slot 6</t>
  </si>
  <si>
    <t>0x39</t>
  </si>
  <si>
    <t>PWR_EN7</t>
  </si>
  <si>
    <t>0x3A</t>
  </si>
  <si>
    <t>PWR_EN8</t>
  </si>
  <si>
    <t>0x3B</t>
  </si>
  <si>
    <t>PWR_EN9</t>
  </si>
  <si>
    <t>0x3C</t>
  </si>
  <si>
    <t>PWR_EN10</t>
  </si>
  <si>
    <t>Power Up Slot 0</t>
  </si>
  <si>
    <t>Power Down Slot 0</t>
  </si>
  <si>
    <t>0x3D</t>
  </si>
  <si>
    <t>PWR_EN11</t>
  </si>
  <si>
    <t>0x3E</t>
  </si>
  <si>
    <t>PWR_EN12</t>
  </si>
  <si>
    <t>0x3F</t>
  </si>
  <si>
    <t>PWR_CLK32OE</t>
  </si>
  <si>
    <t>ONLY IF SLEEP FUNCTION IS USED</t>
  </si>
  <si>
    <t>Hex Code</t>
  </si>
  <si>
    <t>0x53</t>
  </si>
  <si>
    <t>SLP_EN1</t>
  </si>
  <si>
    <t>Sleep Exit Slot 1</t>
  </si>
  <si>
    <t>Sleep Entry Slot 3</t>
  </si>
  <si>
    <t>0x54</t>
  </si>
  <si>
    <t>SLP_EN2</t>
  </si>
  <si>
    <t>0x55</t>
  </si>
  <si>
    <t>SLP_EN3</t>
  </si>
  <si>
    <t>Sleep Exit Slot 3</t>
  </si>
  <si>
    <t>Sleep Entry Slot 2</t>
  </si>
  <si>
    <t>0x56</t>
  </si>
  <si>
    <t>SLP_EN4</t>
  </si>
  <si>
    <t>Sleep Exit Slot 0</t>
  </si>
  <si>
    <t>Sleep Entry Slot 0</t>
  </si>
  <si>
    <t>0x57</t>
  </si>
  <si>
    <t>SLP_EN5</t>
  </si>
  <si>
    <t>0x58</t>
  </si>
  <si>
    <t>SLP_EN6</t>
  </si>
  <si>
    <t>Sleep Exit Slot 2</t>
  </si>
  <si>
    <t>Sleep Entry Slot 1</t>
  </si>
  <si>
    <t>0x59</t>
  </si>
  <si>
    <t>SLP_EN7</t>
  </si>
  <si>
    <t>0x5A</t>
  </si>
  <si>
    <t>SLP_EN8</t>
  </si>
  <si>
    <t>0x5B</t>
  </si>
  <si>
    <t>SLP_EN9</t>
  </si>
  <si>
    <t>Sleep Exit Slot 4</t>
  </si>
  <si>
    <t>0x5C</t>
  </si>
  <si>
    <t>SLP_EN10</t>
  </si>
  <si>
    <t>0x5D</t>
  </si>
  <si>
    <t>SLP_EN11</t>
  </si>
  <si>
    <t>0x5E</t>
  </si>
  <si>
    <t>SLP_EN12</t>
  </si>
  <si>
    <t>0x5F</t>
  </si>
  <si>
    <t>SLP_CLK32OE</t>
  </si>
  <si>
    <t>Dec</t>
  </si>
  <si>
    <t>ENx</t>
  </si>
  <si>
    <t>Step Size Selection</t>
  </si>
  <si>
    <t>zero</t>
  </si>
  <si>
    <t>one</t>
  </si>
  <si>
    <t>Power Up Slot</t>
  </si>
  <si>
    <t>Sequencing Step Size Configuration (SSTEP) (ADDR:0x30)</t>
  </si>
  <si>
    <t>Slot time step size</t>
  </si>
  <si>
    <t>TIME[7:0] in Decimal</t>
  </si>
  <si>
    <t>TIME[7:0] in Hex</t>
  </si>
  <si>
    <r>
      <rPr>
        <b/>
        <sz val="11"/>
        <rFont val="Calibri"/>
        <family val="2"/>
        <scheme val="minor"/>
      </rPr>
      <t>Note:</t>
    </r>
    <r>
      <rPr>
        <sz val="11"/>
        <rFont val="Calibri"/>
        <family val="2"/>
        <scheme val="minor"/>
      </rPr>
      <t xml:space="preserve"> Time between sequencing points on power-up/sleep-exit</t>
    </r>
  </si>
  <si>
    <r>
      <rPr>
        <b/>
        <sz val="11"/>
        <rFont val="Calibri"/>
        <family val="2"/>
        <scheme val="minor"/>
      </rPr>
      <t>Note:</t>
    </r>
    <r>
      <rPr>
        <sz val="11"/>
        <rFont val="Calibri"/>
        <family val="2"/>
        <scheme val="minor"/>
      </rPr>
      <t xml:space="preserve"> Time between sequencing points on power-down/sleep-entry</t>
    </r>
  </si>
  <si>
    <r>
      <rPr>
        <b/>
        <sz val="11"/>
        <rFont val="Calibri"/>
        <family val="2"/>
        <scheme val="minor"/>
      </rPr>
      <t>Note:</t>
    </r>
    <r>
      <rPr>
        <sz val="11"/>
        <rFont val="Calibri"/>
        <family val="2"/>
        <scheme val="minor"/>
      </rPr>
      <t xml:space="preserve"> Sleep is only applicable if sleep pin is used and channels are assigned to sleep</t>
    </r>
  </si>
  <si>
    <t>Result</t>
  </si>
  <si>
    <t>Enable</t>
  </si>
  <si>
    <t>EN1</t>
  </si>
  <si>
    <t>EN2</t>
  </si>
  <si>
    <t>EN3</t>
  </si>
  <si>
    <t>EN4</t>
  </si>
  <si>
    <t>EN5</t>
  </si>
  <si>
    <t>EN6</t>
  </si>
  <si>
    <t>EN7</t>
  </si>
  <si>
    <t>EN8</t>
  </si>
  <si>
    <t>EN9</t>
  </si>
  <si>
    <t>EN10</t>
  </si>
  <si>
    <t>EN11</t>
  </si>
  <si>
    <t>EN12</t>
  </si>
  <si>
    <t>Power Up Slot =</t>
  </si>
  <si>
    <t>Power Down Slot =</t>
  </si>
  <si>
    <t>ADDR Hex Entry =</t>
  </si>
  <si>
    <t>SSTEP</t>
  </si>
  <si>
    <t>ADDR</t>
  </si>
  <si>
    <t>DATA</t>
  </si>
  <si>
    <t>0x30</t>
  </si>
  <si>
    <t>SEQ_USLOT</t>
  </si>
  <si>
    <t>SEQ_DSLOT</t>
  </si>
  <si>
    <t>0x31</t>
  </si>
  <si>
    <t>0x32</t>
  </si>
  <si>
    <t>NA</t>
  </si>
  <si>
    <t>Notes</t>
  </si>
  <si>
    <t>Controls the power up/down of EN1</t>
  </si>
  <si>
    <t>Controls the power up/down of EN2</t>
  </si>
  <si>
    <t>Controls the power up/down of EN3</t>
  </si>
  <si>
    <t>Sets the desired time between slots during power up</t>
  </si>
  <si>
    <t>Sets the step size of the timing</t>
  </si>
  <si>
    <t>What to Write to Registers Based on Selection?</t>
  </si>
  <si>
    <t>Controls the power up/down of EN4</t>
  </si>
  <si>
    <t>Controls the power up/down of EN5</t>
  </si>
  <si>
    <t>Controls the power up/down of EN6</t>
  </si>
  <si>
    <t>Controls the power up/down of EN7</t>
  </si>
  <si>
    <t>Controls the power up/down of EN8</t>
  </si>
  <si>
    <t>Controls the power up/down of EN9</t>
  </si>
  <si>
    <t>Controls the power up/down of EN10</t>
  </si>
  <si>
    <t>Controls the power up/down of EN11</t>
  </si>
  <si>
    <t>Controls the power up/down of EN12</t>
  </si>
  <si>
    <t>EN1 (ADDR:0x33)</t>
  </si>
  <si>
    <t>EN2 (ADDR:0x34)</t>
  </si>
  <si>
    <t>EN3 (ADDR:0x35)</t>
  </si>
  <si>
    <t>EN4 (ADDR:0x36)</t>
  </si>
  <si>
    <t>EN5 (ADDR:0x37)</t>
  </si>
  <si>
    <t>EN6 (ADDR:0x38)</t>
  </si>
  <si>
    <t>EN7 (ADDR:0x39)</t>
  </si>
  <si>
    <t>EN8 (ADDR:0x3A)</t>
  </si>
  <si>
    <t>EN9 (ADDR:0x3B)</t>
  </si>
  <si>
    <t>EN10 (ADDR:0x3C)</t>
  </si>
  <si>
    <t>EN11 (ADDR:0x3D)</t>
  </si>
  <si>
    <t>EN12 (ADDR:0x3E)</t>
  </si>
  <si>
    <r>
      <t>tSSTEP = 250 μs time slot time (</t>
    </r>
    <r>
      <rPr>
        <b/>
        <sz val="11"/>
        <color theme="1"/>
        <rFont val="Calibri"/>
        <family val="2"/>
      </rPr>
      <t>µ</t>
    </r>
    <r>
      <rPr>
        <b/>
        <sz val="11.9"/>
        <color theme="1"/>
        <rFont val="Calibri"/>
        <family val="2"/>
      </rPr>
      <t>s)</t>
    </r>
  </si>
  <si>
    <r>
      <t>tSSTEP = 1000 μs time slot time (</t>
    </r>
    <r>
      <rPr>
        <b/>
        <sz val="11"/>
        <color theme="0"/>
        <rFont val="Calibri"/>
        <family val="2"/>
      </rPr>
      <t>µ</t>
    </r>
    <r>
      <rPr>
        <b/>
        <sz val="11.9"/>
        <color theme="0"/>
        <rFont val="Calibri"/>
        <family val="2"/>
      </rPr>
      <t>s)</t>
    </r>
  </si>
  <si>
    <t>Time Between Power Up / Sleep Exit time slots (SEQ_USLOT) (ADDR:0x31)</t>
  </si>
  <si>
    <t>Time Between Power Down / Sleep Entry time slots (SEQ_DSLOT) (ADDR:0x32)</t>
  </si>
  <si>
    <r>
      <rPr>
        <b/>
        <sz val="11"/>
        <rFont val="Calibri"/>
        <family val="2"/>
        <scheme val="minor"/>
      </rPr>
      <t xml:space="preserve">Note: </t>
    </r>
    <r>
      <rPr>
        <sz val="11"/>
        <rFont val="Calibri"/>
        <family val="2"/>
        <scheme val="minor"/>
      </rPr>
      <t>TIME[7:0] configured at address 0x31</t>
    </r>
  </si>
  <si>
    <r>
      <rPr>
        <b/>
        <sz val="11"/>
        <rFont val="Calibri"/>
        <family val="2"/>
        <scheme val="minor"/>
      </rPr>
      <t>Note:</t>
    </r>
    <r>
      <rPr>
        <sz val="11"/>
        <rFont val="Calibri"/>
        <family val="2"/>
        <scheme val="minor"/>
      </rPr>
      <t xml:space="preserve"> TIME[7:0] configured at address 0x32</t>
    </r>
  </si>
  <si>
    <r>
      <rPr>
        <b/>
        <sz val="11"/>
        <rFont val="Calibri"/>
        <family val="2"/>
        <scheme val="minor"/>
      </rPr>
      <t>Note:</t>
    </r>
    <r>
      <rPr>
        <sz val="11"/>
        <rFont val="Calibri"/>
        <family val="2"/>
        <scheme val="minor"/>
      </rPr>
      <t xml:space="preserve"> Configurable at address 0x30 under BIT SSTEP. Two possible entries 0x00 and 0x01</t>
    </r>
  </si>
  <si>
    <t>Sequencing Time Slot Step Size tSSTEP</t>
  </si>
  <si>
    <t>Minimum time between slots. (Applicable when TIME[7:0] is set to 0x00)</t>
  </si>
  <si>
    <t>Sets the desired time between slots during power down</t>
  </si>
  <si>
    <t>Power Down Slot 11</t>
  </si>
  <si>
    <t>EN Slot Assignment and Time Between ENx and ENy</t>
  </si>
  <si>
    <t>Desired Time Between Slots (μs)</t>
  </si>
  <si>
    <t>Power Up Slot 15</t>
  </si>
  <si>
    <t>Time between Slot X and Y Power up/down</t>
  </si>
  <si>
    <t>Slot X</t>
  </si>
  <si>
    <t>Slot Y</t>
  </si>
  <si>
    <t>Slot time Power Up</t>
  </si>
  <si>
    <t>Slot time Power Down</t>
  </si>
  <si>
    <t>Note: Time between slot sequence points of Slot X and Y power up</t>
  </si>
  <si>
    <t>Note: Time between slot sequence points of Slot X and Y power down</t>
  </si>
  <si>
    <t>Time from ACT Low-&gt;High (ms)</t>
  </si>
  <si>
    <t>Time from ACT High-&gt;Low (ms)</t>
  </si>
  <si>
    <t>ACT</t>
  </si>
  <si>
    <t>Power Up Sequence</t>
  </si>
  <si>
    <t>Power Down Sequence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</si>
</sst>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x14ac:knownFonts="1">
    <font>
      <sz val="11"/>
      <color theme="1"/>
      <name val="Calibri"/>
      <family val="2"/>
      <scheme val="minor"/>
    </font>
    <font>
      <b/>
      <sz val="11"/>
      <color theme="1"/>
      <name val="Calibri"/>
      <family val="2"/>
      <scheme val="minor"/>
    </font>
    <font>
      <sz val="11"/>
      <name val="Calibri"/>
      <family val="2"/>
      <scheme val="minor"/>
    </font>
    <font>
      <b/>
      <sz val="16"/>
      <name val="Calibri"/>
      <family val="2"/>
      <scheme val="minor"/>
    </font>
    <font>
      <b/>
      <sz val="11"/>
      <name val="Calibri"/>
      <family val="2"/>
      <scheme val="minor"/>
    </font>
    <font>
      <sz val="11"/>
      <color rgb="FFFF0000"/>
      <name val="Calibri"/>
      <family val="2"/>
      <scheme val="minor"/>
    </font>
    <font>
      <b/>
      <sz val="20"/>
      <name val="Calibri"/>
      <family val="2"/>
      <scheme val="minor"/>
    </font>
    <font>
      <b/>
      <sz val="11"/>
      <color theme="0"/>
      <name val="Calibri"/>
      <family val="2"/>
      <scheme val="minor"/>
    </font>
    <font>
      <b/>
      <sz val="11"/>
      <color theme="1"/>
      <name val="Calibri"/>
      <family val="2"/>
    </font>
    <font>
      <b/>
      <sz val="11.9"/>
      <color theme="1"/>
      <name val="Calibri"/>
      <family val="2"/>
    </font>
    <font>
      <b/>
      <sz val="11"/>
      <color theme="0"/>
      <name val="Calibri"/>
      <family val="2"/>
    </font>
    <font>
      <b/>
      <sz val="11.9"/>
      <color theme="0"/>
      <name val="Calibri"/>
      <family val="2"/>
    </font>
  </fonts>
  <fills count="10">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bgColor indexed="64"/>
      </patternFill>
    </fill>
  </fills>
  <borders count="51">
    <border>
      <left/>
      <right/>
      <top/>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theme="0"/>
      </right>
      <top/>
      <bottom/>
      <diagonal/>
    </border>
    <border>
      <left style="hair">
        <color theme="0"/>
      </left>
      <right style="hair">
        <color theme="0"/>
      </right>
      <top/>
      <bottom/>
      <diagonal/>
    </border>
    <border>
      <left style="hair">
        <color theme="0"/>
      </left>
      <right style="medium">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175">
    <xf numFmtId="0" fontId="0" fillId="0" borderId="0" xfId="0"/>
    <xf numFmtId="0" fontId="0" fillId="0" borderId="1" xfId="0" applyBorder="1"/>
    <xf numFmtId="0" fontId="0" fillId="0" borderId="0" xfId="0" applyAlignment="1">
      <alignment horizontal="center"/>
    </xf>
    <xf numFmtId="0" fontId="0" fillId="2" borderId="0" xfId="0" applyFill="1"/>
    <xf numFmtId="0" fontId="1" fillId="0" borderId="0" xfId="0" applyFont="1"/>
    <xf numFmtId="0" fontId="1" fillId="3" borderId="0" xfId="0" applyFont="1" applyFill="1"/>
    <xf numFmtId="0" fontId="0" fillId="3" borderId="2" xfId="0" applyFill="1" applyBorder="1"/>
    <xf numFmtId="0" fontId="0" fillId="3" borderId="1" xfId="0" applyFill="1" applyBorder="1"/>
    <xf numFmtId="0" fontId="0" fillId="3" borderId="0" xfId="0" applyFill="1"/>
    <xf numFmtId="0" fontId="1" fillId="3" borderId="2" xfId="0" applyFont="1" applyFill="1" applyBorder="1" applyAlignment="1">
      <alignment horizontal="center"/>
    </xf>
    <xf numFmtId="0" fontId="0" fillId="0" borderId="2" xfId="0" applyBorder="1"/>
    <xf numFmtId="0" fontId="1" fillId="0" borderId="2" xfId="0" applyFont="1" applyBorder="1" applyAlignment="1">
      <alignment horizontal="center"/>
    </xf>
    <xf numFmtId="0" fontId="1" fillId="4" borderId="0" xfId="0" applyFont="1" applyFill="1"/>
    <xf numFmtId="0" fontId="0" fillId="4" borderId="2" xfId="0" applyFill="1" applyBorder="1"/>
    <xf numFmtId="0" fontId="0" fillId="4" borderId="1" xfId="0" applyFill="1" applyBorder="1"/>
    <xf numFmtId="0" fontId="0" fillId="4" borderId="0" xfId="0" applyFill="1"/>
    <xf numFmtId="0" fontId="1" fillId="4" borderId="2" xfId="0" applyFont="1" applyFill="1"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1" fillId="0" borderId="0" xfId="0" applyFont="1" applyAlignment="1">
      <alignment horizontal="center"/>
    </xf>
    <xf numFmtId="0" fontId="2" fillId="0" borderId="0" xfId="0" applyFont="1"/>
    <xf numFmtId="0" fontId="2" fillId="5" borderId="3" xfId="0" applyFont="1" applyFill="1" applyBorder="1"/>
    <xf numFmtId="0" fontId="2" fillId="5" borderId="4" xfId="0" applyFont="1" applyFill="1" applyBorder="1"/>
    <xf numFmtId="0" fontId="0" fillId="0" borderId="0" xfId="0" applyAlignment="1"/>
    <xf numFmtId="0" fontId="0" fillId="0" borderId="0" xfId="0" applyAlignment="1">
      <alignment vertical="center"/>
    </xf>
    <xf numFmtId="0" fontId="0" fillId="2" borderId="5" xfId="0" applyFill="1" applyBorder="1" applyAlignment="1">
      <alignment horizontal="center"/>
    </xf>
    <xf numFmtId="0" fontId="0" fillId="2" borderId="6" xfId="0" applyFill="1" applyBorder="1" applyAlignment="1">
      <alignment horizontal="center"/>
    </xf>
    <xf numFmtId="0" fontId="2" fillId="2" borderId="0" xfId="0" applyFont="1" applyFill="1"/>
    <xf numFmtId="0" fontId="2" fillId="5" borderId="0" xfId="0" applyFont="1" applyFill="1"/>
    <xf numFmtId="0" fontId="2" fillId="0" borderId="0" xfId="0" applyFont="1" applyBorder="1"/>
    <xf numFmtId="0" fontId="2" fillId="0" borderId="11" xfId="0" applyFont="1" applyBorder="1" applyAlignment="1"/>
    <xf numFmtId="0" fontId="2" fillId="0" borderId="3" xfId="0" applyFont="1" applyBorder="1" applyAlignment="1">
      <alignment vertical="center"/>
    </xf>
    <xf numFmtId="0" fontId="4" fillId="0" borderId="3" xfId="0" applyFont="1" applyBorder="1" applyAlignment="1">
      <alignment horizontal="center"/>
    </xf>
    <xf numFmtId="0" fontId="2" fillId="0" borderId="3" xfId="0" applyFont="1" applyBorder="1"/>
    <xf numFmtId="0" fontId="2" fillId="0" borderId="3" xfId="0" applyFont="1" applyBorder="1" applyAlignment="1">
      <alignment horizontal="right"/>
    </xf>
    <xf numFmtId="0" fontId="2" fillId="0" borderId="3" xfId="0" applyNumberFormat="1" applyFont="1" applyBorder="1"/>
    <xf numFmtId="0" fontId="4" fillId="6" borderId="3" xfId="0" applyFont="1" applyFill="1" applyBorder="1" applyAlignment="1">
      <alignment horizontal="center" vertical="center"/>
    </xf>
    <xf numFmtId="0" fontId="2" fillId="2" borderId="3" xfId="0" applyFont="1" applyFill="1" applyBorder="1" applyAlignment="1">
      <alignment horizontal="center"/>
    </xf>
    <xf numFmtId="0" fontId="2" fillId="2" borderId="3" xfId="0" applyNumberFormat="1" applyFont="1" applyFill="1" applyBorder="1" applyAlignment="1">
      <alignment horizontal="center"/>
    </xf>
    <xf numFmtId="0" fontId="2" fillId="0" borderId="11" xfId="0" applyFont="1" applyBorder="1"/>
    <xf numFmtId="0" fontId="2" fillId="0" borderId="15" xfId="0" applyFont="1" applyBorder="1"/>
    <xf numFmtId="0" fontId="2" fillId="0" borderId="20" xfId="0" applyFont="1" applyBorder="1"/>
    <xf numFmtId="0" fontId="2" fillId="0" borderId="1" xfId="0" applyFont="1" applyBorder="1"/>
    <xf numFmtId="0" fontId="2" fillId="0" borderId="3" xfId="0" applyFont="1" applyFill="1" applyBorder="1" applyAlignment="1">
      <alignment horizontal="right"/>
    </xf>
    <xf numFmtId="0" fontId="2" fillId="0" borderId="4" xfId="0" applyFont="1" applyFill="1" applyBorder="1" applyAlignment="1">
      <alignment horizontal="right"/>
    </xf>
    <xf numFmtId="0" fontId="2" fillId="0" borderId="3" xfId="0" applyFont="1" applyFill="1" applyBorder="1"/>
    <xf numFmtId="0" fontId="2" fillId="0" borderId="4" xfId="0" applyFont="1" applyFill="1" applyBorder="1"/>
    <xf numFmtId="0" fontId="2" fillId="0" borderId="0" xfId="0" applyFont="1" applyAlignment="1">
      <alignment horizontal="right"/>
    </xf>
    <xf numFmtId="0" fontId="4" fillId="0" borderId="3" xfId="0" applyFont="1" applyBorder="1" applyAlignment="1">
      <alignment horizontal="right"/>
    </xf>
    <xf numFmtId="0" fontId="4" fillId="0" borderId="3" xfId="0" applyFont="1" applyFill="1" applyBorder="1" applyAlignment="1">
      <alignment horizontal="right"/>
    </xf>
    <xf numFmtId="0" fontId="2" fillId="0" borderId="19" xfId="0" applyFont="1" applyBorder="1"/>
    <xf numFmtId="164" fontId="2" fillId="0" borderId="3" xfId="0" applyNumberFormat="1" applyFont="1" applyBorder="1" applyAlignment="1">
      <alignment horizontal="center" vertical="center"/>
    </xf>
    <xf numFmtId="0" fontId="2" fillId="2" borderId="3" xfId="0" applyFont="1" applyFill="1" applyBorder="1" applyAlignment="1">
      <alignment horizontal="right"/>
    </xf>
    <xf numFmtId="0" fontId="5" fillId="5" borderId="3" xfId="0" applyFont="1" applyFill="1" applyBorder="1"/>
    <xf numFmtId="0" fontId="2" fillId="0" borderId="3" xfId="0" applyFont="1" applyBorder="1" applyAlignment="1">
      <alignment horizontal="center"/>
    </xf>
    <xf numFmtId="0" fontId="2" fillId="0" borderId="11" xfId="0" applyFont="1" applyBorder="1" applyAlignment="1">
      <alignment horizontal="center" vertical="center"/>
    </xf>
    <xf numFmtId="0" fontId="2" fillId="0" borderId="3" xfId="0" applyFont="1" applyBorder="1" applyAlignment="1">
      <alignment horizontal="center" vertical="center"/>
    </xf>
    <xf numFmtId="0" fontId="2" fillId="6" borderId="11" xfId="0" applyFont="1" applyFill="1" applyBorder="1" applyAlignment="1">
      <alignment horizontal="center" vertical="center"/>
    </xf>
    <xf numFmtId="0" fontId="2" fillId="6" borderId="3" xfId="0" applyFont="1" applyFill="1" applyBorder="1" applyAlignment="1">
      <alignment horizontal="right" vertical="center"/>
    </xf>
    <xf numFmtId="0" fontId="2" fillId="8" borderId="3" xfId="0" applyFont="1" applyFill="1" applyBorder="1" applyAlignment="1">
      <alignment horizontal="center"/>
    </xf>
    <xf numFmtId="0" fontId="1" fillId="0" borderId="0" xfId="0" applyFont="1" applyAlignment="1">
      <alignment vertical="center"/>
    </xf>
    <xf numFmtId="0" fontId="7" fillId="0" borderId="0" xfId="0" applyFont="1" applyFill="1" applyAlignment="1">
      <alignment vertical="center"/>
    </xf>
    <xf numFmtId="0" fontId="2" fillId="0" borderId="3" xfId="0" quotePrefix="1"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9" borderId="31" xfId="0" applyFont="1" applyFill="1" applyBorder="1" applyAlignment="1">
      <alignment horizontal="center" vertical="center"/>
    </xf>
    <xf numFmtId="0" fontId="2" fillId="9" borderId="28" xfId="0" applyFont="1" applyFill="1" applyBorder="1" applyAlignment="1">
      <alignment horizontal="center" vertical="center"/>
    </xf>
    <xf numFmtId="0" fontId="2" fillId="0" borderId="3" xfId="0" applyFont="1" applyBorder="1" applyAlignment="1">
      <alignment horizontal="center"/>
    </xf>
    <xf numFmtId="0" fontId="2" fillId="0" borderId="3" xfId="0" applyFont="1" applyBorder="1" applyAlignment="1">
      <alignment horizontal="center"/>
    </xf>
    <xf numFmtId="0" fontId="2" fillId="6" borderId="11" xfId="0" applyFont="1" applyFill="1" applyBorder="1" applyAlignment="1">
      <alignment horizontal="center" vertical="center"/>
    </xf>
    <xf numFmtId="0" fontId="2" fillId="0" borderId="3" xfId="0" applyFont="1" applyBorder="1" applyAlignment="1">
      <alignment horizontal="center" vertical="center"/>
    </xf>
    <xf numFmtId="0" fontId="2" fillId="0" borderId="11" xfId="0" applyFont="1" applyBorder="1" applyAlignment="1">
      <alignment horizontal="center" vertical="center"/>
    </xf>
    <xf numFmtId="0" fontId="2" fillId="0" borderId="11" xfId="0" applyFont="1" applyBorder="1" applyAlignment="1">
      <alignment horizontal="center"/>
    </xf>
    <xf numFmtId="0" fontId="2" fillId="0" borderId="13" xfId="0" applyFont="1" applyBorder="1" applyAlignment="1">
      <alignment horizontal="right"/>
    </xf>
    <xf numFmtId="0" fontId="2" fillId="6" borderId="13" xfId="0" applyFont="1" applyFill="1" applyBorder="1" applyAlignment="1">
      <alignment horizontal="right"/>
    </xf>
    <xf numFmtId="0" fontId="2" fillId="0" borderId="4" xfId="0" applyFont="1" applyBorder="1" applyAlignment="1">
      <alignment horizontal="center"/>
    </xf>
    <xf numFmtId="0" fontId="4" fillId="0" borderId="3" xfId="0" applyFont="1" applyBorder="1"/>
    <xf numFmtId="0" fontId="2" fillId="0" borderId="21" xfId="0" applyFont="1" applyBorder="1" applyAlignment="1">
      <alignment horizontal="right"/>
    </xf>
    <xf numFmtId="0" fontId="2" fillId="0" borderId="21" xfId="0" applyFont="1" applyBorder="1"/>
    <xf numFmtId="0" fontId="2" fillId="5" borderId="3" xfId="0" applyFont="1" applyFill="1" applyBorder="1" applyAlignment="1">
      <alignment horizontal="center"/>
    </xf>
    <xf numFmtId="0" fontId="2" fillId="0" borderId="13" xfId="0" applyFont="1" applyBorder="1"/>
    <xf numFmtId="0" fontId="2" fillId="6" borderId="44" xfId="0" applyFont="1" applyFill="1" applyBorder="1"/>
    <xf numFmtId="0" fontId="2" fillId="0" borderId="3" xfId="0" applyFont="1" applyBorder="1" applyAlignment="1">
      <alignment horizontal="center" vertical="center"/>
    </xf>
    <xf numFmtId="0" fontId="2" fillId="0" borderId="4" xfId="0" applyFont="1" applyBorder="1" applyAlignment="1">
      <alignment horizontal="center"/>
    </xf>
    <xf numFmtId="0" fontId="2" fillId="0" borderId="11" xfId="0" applyFont="1" applyBorder="1" applyAlignment="1">
      <alignment horizontal="center"/>
    </xf>
    <xf numFmtId="0" fontId="2" fillId="0" borderId="3" xfId="0" applyFont="1" applyBorder="1" applyAlignment="1">
      <alignment horizontal="center"/>
    </xf>
    <xf numFmtId="0" fontId="2" fillId="0" borderId="21" xfId="0" applyFont="1" applyBorder="1" applyAlignment="1">
      <alignment horizontal="center" vertical="center"/>
    </xf>
    <xf numFmtId="0" fontId="2" fillId="0" borderId="11" xfId="0" applyFont="1" applyBorder="1" applyAlignment="1">
      <alignment horizontal="center" vertical="center"/>
    </xf>
    <xf numFmtId="0" fontId="2" fillId="6" borderId="11" xfId="0" applyFont="1" applyFill="1" applyBorder="1" applyAlignment="1">
      <alignment horizontal="center" vertical="center"/>
    </xf>
    <xf numFmtId="0" fontId="2" fillId="6" borderId="3" xfId="0" applyFont="1" applyFill="1" applyBorder="1" applyAlignment="1">
      <alignment horizontal="right" vertical="center"/>
    </xf>
    <xf numFmtId="0" fontId="2" fillId="8" borderId="3" xfId="0" applyFont="1" applyFill="1" applyBorder="1" applyAlignment="1">
      <alignment horizontal="center"/>
    </xf>
    <xf numFmtId="0" fontId="2" fillId="6" borderId="45" xfId="0" applyFont="1" applyFill="1" applyBorder="1"/>
    <xf numFmtId="0" fontId="2" fillId="6" borderId="1" xfId="0" applyFont="1" applyFill="1" applyBorder="1"/>
    <xf numFmtId="0" fontId="2" fillId="6" borderId="47" xfId="0" applyFont="1" applyFill="1" applyBorder="1"/>
    <xf numFmtId="0" fontId="4" fillId="6" borderId="1" xfId="0" applyFont="1" applyFill="1" applyBorder="1"/>
    <xf numFmtId="0" fontId="2" fillId="0" borderId="1" xfId="0" applyFont="1" applyBorder="1"/>
    <xf numFmtId="0" fontId="2" fillId="6" borderId="0" xfId="0" applyFont="1" applyFill="1" applyBorder="1"/>
    <xf numFmtId="0" fontId="2" fillId="6" borderId="5" xfId="0" applyFont="1" applyFill="1" applyBorder="1"/>
    <xf numFmtId="0" fontId="2" fillId="6" borderId="7" xfId="0" applyFont="1" applyFill="1" applyBorder="1"/>
    <xf numFmtId="0" fontId="2" fillId="6" borderId="0" xfId="0" applyFont="1" applyFill="1" applyBorder="1" applyAlignment="1">
      <alignment horizontal="center"/>
    </xf>
    <xf numFmtId="0" fontId="2" fillId="6" borderId="29" xfId="0" applyFont="1" applyFill="1" applyBorder="1"/>
    <xf numFmtId="0" fontId="2" fillId="6" borderId="46" xfId="0" applyFont="1" applyFill="1" applyBorder="1"/>
    <xf numFmtId="0" fontId="2" fillId="6" borderId="19" xfId="0" applyFont="1" applyFill="1" applyBorder="1"/>
    <xf numFmtId="0" fontId="2" fillId="6" borderId="16" xfId="0" applyFont="1" applyFill="1" applyBorder="1"/>
    <xf numFmtId="0" fontId="2" fillId="6" borderId="48" xfId="0" applyFont="1" applyFill="1" applyBorder="1"/>
    <xf numFmtId="0" fontId="2" fillId="6" borderId="49" xfId="0" applyFont="1" applyFill="1" applyBorder="1"/>
    <xf numFmtId="0" fontId="2" fillId="6" borderId="0" xfId="0" applyFont="1" applyFill="1"/>
    <xf numFmtId="0" fontId="2" fillId="6" borderId="48" xfId="0" applyFont="1" applyFill="1" applyBorder="1" applyAlignment="1">
      <alignment horizontal="center"/>
    </xf>
    <xf numFmtId="0" fontId="2" fillId="6" borderId="40" xfId="0" applyFont="1" applyFill="1" applyBorder="1"/>
    <xf numFmtId="0" fontId="2" fillId="6" borderId="18" xfId="0" applyFont="1" applyFill="1" applyBorder="1"/>
    <xf numFmtId="0" fontId="2" fillId="6" borderId="24" xfId="0" applyFont="1" applyFill="1" applyBorder="1"/>
    <xf numFmtId="0" fontId="2" fillId="0" borderId="2" xfId="0" applyFont="1" applyBorder="1"/>
    <xf numFmtId="0" fontId="6" fillId="7" borderId="33" xfId="0" applyFont="1" applyFill="1" applyBorder="1" applyAlignment="1">
      <alignment horizontal="center"/>
    </xf>
    <xf numFmtId="0" fontId="6" fillId="7" borderId="34" xfId="0" applyFont="1" applyFill="1" applyBorder="1" applyAlignment="1">
      <alignment horizontal="center"/>
    </xf>
    <xf numFmtId="0" fontId="6" fillId="7" borderId="35" xfId="0" applyFont="1" applyFill="1" applyBorder="1" applyAlignment="1">
      <alignment horizontal="center"/>
    </xf>
    <xf numFmtId="0" fontId="2" fillId="0" borderId="21" xfId="0" applyFont="1" applyBorder="1" applyAlignment="1">
      <alignment horizontal="center" vertical="center"/>
    </xf>
    <xf numFmtId="0" fontId="2" fillId="0" borderId="30" xfId="0" applyFont="1" applyBorder="1" applyAlignment="1">
      <alignment horizontal="center" vertical="center"/>
    </xf>
    <xf numFmtId="0" fontId="2" fillId="0" borderId="3"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6" xfId="0" applyFont="1" applyBorder="1" applyAlignment="1">
      <alignment horizontal="center"/>
    </xf>
    <xf numFmtId="0" fontId="2" fillId="0" borderId="14" xfId="0" applyFont="1" applyBorder="1" applyAlignment="1">
      <alignment horizontal="center"/>
    </xf>
    <xf numFmtId="0" fontId="2" fillId="6" borderId="38" xfId="0" applyFont="1" applyFill="1" applyBorder="1" applyAlignment="1">
      <alignment horizontal="center" vertical="center"/>
    </xf>
    <xf numFmtId="0" fontId="2" fillId="6" borderId="23" xfId="0" applyFont="1" applyFill="1" applyBorder="1" applyAlignment="1">
      <alignment horizontal="center" vertical="center"/>
    </xf>
    <xf numFmtId="0" fontId="2" fillId="6" borderId="24" xfId="0" applyFont="1" applyFill="1" applyBorder="1" applyAlignment="1">
      <alignment horizontal="center" vertic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4" xfId="0" applyFont="1" applyBorder="1" applyAlignment="1">
      <alignment horizontal="center"/>
    </xf>
    <xf numFmtId="0" fontId="2" fillId="0" borderId="37" xfId="0" applyFont="1" applyBorder="1" applyAlignment="1">
      <alignment horizontal="center"/>
    </xf>
    <xf numFmtId="0" fontId="3" fillId="7" borderId="1" xfId="0" applyFont="1" applyFill="1" applyBorder="1" applyAlignment="1">
      <alignment horizontal="center"/>
    </xf>
    <xf numFmtId="0" fontId="4" fillId="7" borderId="0" xfId="0" applyFont="1" applyFill="1" applyBorder="1" applyAlignment="1">
      <alignment horizontal="center"/>
    </xf>
    <xf numFmtId="0" fontId="4" fillId="7" borderId="19" xfId="0" applyFont="1" applyFill="1" applyBorder="1" applyAlignment="1">
      <alignment horizontal="center"/>
    </xf>
    <xf numFmtId="0" fontId="4" fillId="7" borderId="17" xfId="0" applyFont="1" applyFill="1" applyBorder="1" applyAlignment="1">
      <alignment horizontal="center"/>
    </xf>
    <xf numFmtId="0" fontId="4" fillId="7" borderId="5" xfId="0" applyFont="1" applyFill="1" applyBorder="1" applyAlignment="1">
      <alignment horizontal="center"/>
    </xf>
    <xf numFmtId="0" fontId="4" fillId="7" borderId="18" xfId="0" applyFont="1" applyFill="1" applyBorder="1" applyAlignment="1">
      <alignment horizontal="center"/>
    </xf>
    <xf numFmtId="0" fontId="2" fillId="0" borderId="11" xfId="0" applyFont="1" applyBorder="1" applyAlignment="1">
      <alignment horizontal="center"/>
    </xf>
    <xf numFmtId="0" fontId="2" fillId="0" borderId="3"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0" fontId="2" fillId="0" borderId="14" xfId="0" applyFont="1" applyBorder="1" applyAlignment="1">
      <alignment horizontal="center" vertical="center"/>
    </xf>
    <xf numFmtId="0" fontId="2" fillId="9" borderId="41"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43" xfId="0" applyFont="1" applyFill="1" applyBorder="1" applyAlignment="1">
      <alignment horizontal="center" vertical="center"/>
    </xf>
    <xf numFmtId="0" fontId="4" fillId="7" borderId="33" xfId="0" applyFont="1" applyFill="1" applyBorder="1" applyAlignment="1">
      <alignment horizontal="center" vertical="center"/>
    </xf>
    <xf numFmtId="0" fontId="4" fillId="7" borderId="34" xfId="0" applyFont="1" applyFill="1" applyBorder="1" applyAlignment="1">
      <alignment horizontal="center" vertical="center"/>
    </xf>
    <xf numFmtId="0" fontId="4" fillId="7" borderId="35"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3" xfId="0" applyFont="1" applyFill="1" applyBorder="1" applyAlignment="1">
      <alignment horizontal="right" vertical="center"/>
    </xf>
    <xf numFmtId="0" fontId="2" fillId="2" borderId="3" xfId="0" applyFont="1" applyFill="1" applyBorder="1" applyAlignment="1">
      <alignment horizontal="center" vertical="center"/>
    </xf>
    <xf numFmtId="0" fontId="2" fillId="0" borderId="32" xfId="0" applyFont="1" applyBorder="1" applyAlignment="1">
      <alignment horizontal="left" vertical="center"/>
    </xf>
    <xf numFmtId="0" fontId="2" fillId="0" borderId="5" xfId="0" applyFont="1" applyBorder="1" applyAlignment="1">
      <alignment horizontal="left" vertical="center"/>
    </xf>
    <xf numFmtId="0" fontId="2" fillId="0" borderId="18" xfId="0" applyFont="1" applyBorder="1" applyAlignment="1">
      <alignment horizontal="left" vertical="center"/>
    </xf>
    <xf numFmtId="0" fontId="2" fillId="0" borderId="39" xfId="0" applyFont="1" applyBorder="1" applyAlignment="1">
      <alignment horizontal="center" vertical="center"/>
    </xf>
    <xf numFmtId="0" fontId="2" fillId="0" borderId="7" xfId="0" applyFont="1" applyBorder="1" applyAlignment="1">
      <alignment horizontal="center" vertical="center"/>
    </xf>
    <xf numFmtId="0" fontId="2" fillId="0" borderId="16" xfId="0" applyFont="1" applyBorder="1" applyAlignment="1">
      <alignment horizontal="center" vertical="center"/>
    </xf>
    <xf numFmtId="0" fontId="2" fillId="0" borderId="50" xfId="0" applyFont="1" applyBorder="1" applyAlignment="1">
      <alignment horizontal="center"/>
    </xf>
    <xf numFmtId="0" fontId="2" fillId="0" borderId="13" xfId="0" applyFont="1" applyBorder="1" applyAlignment="1">
      <alignment horizontal="left"/>
    </xf>
    <xf numFmtId="0" fontId="2" fillId="0" borderId="6" xfId="0" applyFont="1" applyBorder="1" applyAlignment="1">
      <alignment horizontal="left"/>
    </xf>
    <xf numFmtId="0" fontId="2" fillId="0" borderId="14" xfId="0" applyFont="1" applyBorder="1" applyAlignment="1">
      <alignment horizontal="left"/>
    </xf>
    <xf numFmtId="0" fontId="2" fillId="0" borderId="36" xfId="0" applyFont="1" applyBorder="1" applyAlignment="1">
      <alignment horizontal="center" vertical="center"/>
    </xf>
    <xf numFmtId="0" fontId="2" fillId="0" borderId="40" xfId="0" applyFont="1" applyBorder="1" applyAlignment="1">
      <alignment horizontal="center" vertical="center"/>
    </xf>
    <xf numFmtId="0" fontId="2" fillId="8" borderId="13" xfId="0" applyFont="1" applyFill="1" applyBorder="1" applyAlignment="1">
      <alignment horizontal="center"/>
    </xf>
    <xf numFmtId="0" fontId="2" fillId="8" borderId="36" xfId="0" applyFont="1" applyFill="1" applyBorder="1" applyAlignment="1">
      <alignment horizontal="center"/>
    </xf>
    <xf numFmtId="0" fontId="2" fillId="8" borderId="6" xfId="0" applyFont="1" applyFill="1" applyBorder="1" applyAlignment="1">
      <alignment horizontal="center"/>
    </xf>
    <xf numFmtId="0" fontId="2" fillId="8" borderId="14" xfId="0" applyFont="1" applyFill="1" applyBorder="1" applyAlignment="1">
      <alignment horizontal="center"/>
    </xf>
    <xf numFmtId="0" fontId="6" fillId="7" borderId="8" xfId="0" applyFont="1" applyFill="1" applyBorder="1" applyAlignment="1">
      <alignment horizontal="center"/>
    </xf>
    <xf numFmtId="0" fontId="4" fillId="7" borderId="9" xfId="0" applyFont="1" applyFill="1" applyBorder="1" applyAlignment="1">
      <alignment horizontal="center"/>
    </xf>
    <xf numFmtId="0" fontId="4" fillId="7" borderId="10" xfId="0" applyFont="1" applyFill="1" applyBorder="1" applyAlignment="1">
      <alignment horizontal="center"/>
    </xf>
    <xf numFmtId="0" fontId="2" fillId="0" borderId="11" xfId="0" applyFont="1" applyBorder="1" applyAlignment="1">
      <alignment horizontal="center" vertical="center"/>
    </xf>
    <xf numFmtId="0" fontId="0" fillId="2" borderId="25" xfId="0" applyFill="1" applyBorder="1" applyAlignment="1">
      <alignment horizontal="center"/>
    </xf>
    <xf numFmtId="0" fontId="0" fillId="2" borderId="26" xfId="0" applyFill="1" applyBorder="1" applyAlignment="1">
      <alignment horizontal="center"/>
    </xf>
    <xf numFmtId="0" fontId="0" fillId="2" borderId="27" xfId="0" applyFill="1" applyBorder="1" applyAlignment="1">
      <alignment horizontal="center"/>
    </xf>
  </cellXfs>
  <cellStyles count="1">
    <cellStyle name="Normal" xfId="0" builtinId="0"/>
  </cellStyles>
  <dxfs count="3210">
    <dxf>
      <fill>
        <patternFill patternType="solid">
          <fgColor indexed="64"/>
          <bgColor theme="0" tint="-0.14999847407452621"/>
        </patternFill>
      </fill>
      <alignment horizontal="center" vertical="bottom" textRotation="0" wrapText="0" indent="0" justifyLastLine="0" shrinkToFit="0" readingOrder="0"/>
      <border diagonalUp="0" diagonalDown="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bottom/>
      </border>
    </dxf>
    <dxf>
      <font>
        <color theme="0" tint="-0.14996795556505021"/>
      </font>
    </dxf>
    <dxf>
      <font>
        <color theme="0" tint="-0.14996795556505021"/>
      </font>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top/>
        <bottom style="thin">
          <color auto="1"/>
        </bottom>
        <vertical/>
        <horizontal/>
      </border>
    </dxf>
    <dxf>
      <border>
        <left style="thin">
          <color auto="1"/>
        </left>
        <top/>
        <bottom style="thin">
          <color auto="1"/>
        </bottom>
        <vertical/>
        <horizontal/>
      </border>
    </dxf>
    <dxf>
      <border>
        <left/>
        <top style="thin">
          <color auto="1"/>
        </top>
        <bottom/>
      </border>
    </dxf>
    <dxf>
      <border>
        <left style="thin">
          <color auto="1"/>
        </left>
        <top/>
        <bottom style="thin">
          <color auto="1"/>
        </bottom>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top style="thin">
          <color auto="1"/>
        </top>
        <vertical/>
        <horizontal/>
      </border>
    </dxf>
    <dxf>
      <border>
        <left style="thin">
          <color auto="1"/>
        </left>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
      <border>
        <left/>
        <top/>
        <bottom style="thin">
          <color auto="1"/>
        </bottom>
      </border>
    </dxf>
    <dxf>
      <border>
        <left style="thin">
          <color auto="1"/>
        </left>
        <top style="thin">
          <color auto="1"/>
        </top>
        <vertical/>
        <horizontal/>
      </border>
    </dxf>
    <dxf>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588623</xdr:colOff>
      <xdr:row>61</xdr:row>
      <xdr:rowOff>96323</xdr:rowOff>
    </xdr:from>
    <xdr:to>
      <xdr:col>19</xdr:col>
      <xdr:colOff>363876</xdr:colOff>
      <xdr:row>81</xdr:row>
      <xdr:rowOff>58178</xdr:rowOff>
    </xdr:to>
    <xdr:pic>
      <xdr:nvPicPr>
        <xdr:cNvPr id="10" name="Picture 9">
          <a:extLst>
            <a:ext uri="{FF2B5EF4-FFF2-40B4-BE49-F238E27FC236}">
              <a16:creationId xmlns:a16="http://schemas.microsoft.com/office/drawing/2014/main" id="{C7652D85-2B66-42A1-9A44-1B8B4D8C36D9}"/>
            </a:ext>
          </a:extLst>
        </xdr:cNvPr>
        <xdr:cNvPicPr>
          <a:picLocks noChangeAspect="1"/>
        </xdr:cNvPicPr>
      </xdr:nvPicPr>
      <xdr:blipFill>
        <a:blip xmlns:r="http://schemas.openxmlformats.org/officeDocument/2006/relationships" r:embed="rId1"/>
        <a:stretch>
          <a:fillRect/>
        </a:stretch>
      </xdr:blipFill>
      <xdr:spPr>
        <a:xfrm>
          <a:off x="588623" y="11194553"/>
          <a:ext cx="11365787" cy="3600619"/>
        </a:xfrm>
        <a:prstGeom prst="rect">
          <a:avLst/>
        </a:prstGeom>
      </xdr:spPr>
    </xdr:pic>
    <xdr:clientData/>
  </xdr:twoCellAnchor>
  <xdr:twoCellAnchor editAs="oneCell">
    <xdr:from>
      <xdr:col>1</xdr:col>
      <xdr:colOff>44898</xdr:colOff>
      <xdr:row>7</xdr:row>
      <xdr:rowOff>83439</xdr:rowOff>
    </xdr:from>
    <xdr:to>
      <xdr:col>19</xdr:col>
      <xdr:colOff>252021</xdr:colOff>
      <xdr:row>21</xdr:row>
      <xdr:rowOff>21142</xdr:rowOff>
    </xdr:to>
    <xdr:pic>
      <xdr:nvPicPr>
        <xdr:cNvPr id="6" name="Picture 5">
          <a:extLst>
            <a:ext uri="{FF2B5EF4-FFF2-40B4-BE49-F238E27FC236}">
              <a16:creationId xmlns:a16="http://schemas.microsoft.com/office/drawing/2014/main" id="{1CC1A9CE-B0C5-41D2-B067-882092E494F8}"/>
            </a:ext>
          </a:extLst>
        </xdr:cNvPr>
        <xdr:cNvPicPr>
          <a:picLocks noChangeAspect="1"/>
        </xdr:cNvPicPr>
      </xdr:nvPicPr>
      <xdr:blipFill>
        <a:blip xmlns:r="http://schemas.openxmlformats.org/officeDocument/2006/relationships" r:embed="rId2"/>
        <a:stretch>
          <a:fillRect/>
        </a:stretch>
      </xdr:blipFill>
      <xdr:spPr>
        <a:xfrm>
          <a:off x="650016" y="1338498"/>
          <a:ext cx="11104955" cy="2452265"/>
        </a:xfrm>
        <a:prstGeom prst="rect">
          <a:avLst/>
        </a:prstGeom>
      </xdr:spPr>
    </xdr:pic>
    <xdr:clientData/>
  </xdr:twoCellAnchor>
  <xdr:twoCellAnchor>
    <xdr:from>
      <xdr:col>11</xdr:col>
      <xdr:colOff>137159</xdr:colOff>
      <xdr:row>12</xdr:row>
      <xdr:rowOff>3174</xdr:rowOff>
    </xdr:from>
    <xdr:to>
      <xdr:col>15</xdr:col>
      <xdr:colOff>88900</xdr:colOff>
      <xdr:row>13</xdr:row>
      <xdr:rowOff>56514</xdr:rowOff>
    </xdr:to>
    <xdr:sp macro="" textlink="">
      <xdr:nvSpPr>
        <xdr:cNvPr id="4" name="Oval 3">
          <a:extLst>
            <a:ext uri="{FF2B5EF4-FFF2-40B4-BE49-F238E27FC236}">
              <a16:creationId xmlns:a16="http://schemas.microsoft.com/office/drawing/2014/main" id="{38781980-E49F-4217-94BF-3ADBD0335B4B}"/>
            </a:ext>
          </a:extLst>
        </xdr:cNvPr>
        <xdr:cNvSpPr/>
      </xdr:nvSpPr>
      <xdr:spPr>
        <a:xfrm>
          <a:off x="6842759" y="2212974"/>
          <a:ext cx="2390141" cy="237490"/>
        </a:xfrm>
        <a:prstGeom prst="ellipse">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133350</xdr:colOff>
      <xdr:row>13</xdr:row>
      <xdr:rowOff>46354</xdr:rowOff>
    </xdr:from>
    <xdr:to>
      <xdr:col>15</xdr:col>
      <xdr:colOff>83820</xdr:colOff>
      <xdr:row>14</xdr:row>
      <xdr:rowOff>93979</xdr:rowOff>
    </xdr:to>
    <xdr:sp macro="" textlink="">
      <xdr:nvSpPr>
        <xdr:cNvPr id="5" name="Oval 4">
          <a:extLst>
            <a:ext uri="{FF2B5EF4-FFF2-40B4-BE49-F238E27FC236}">
              <a16:creationId xmlns:a16="http://schemas.microsoft.com/office/drawing/2014/main" id="{219055B3-8D7D-4C28-8C55-AD35183939D3}"/>
            </a:ext>
          </a:extLst>
        </xdr:cNvPr>
        <xdr:cNvSpPr/>
      </xdr:nvSpPr>
      <xdr:spPr>
        <a:xfrm>
          <a:off x="6838950" y="2440304"/>
          <a:ext cx="2388870" cy="231775"/>
        </a:xfrm>
        <a:prstGeom prst="ellipse">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108266</xdr:colOff>
      <xdr:row>10</xdr:row>
      <xdr:rowOff>168276</xdr:rowOff>
    </xdr:from>
    <xdr:to>
      <xdr:col>10</xdr:col>
      <xdr:colOff>336867</xdr:colOff>
      <xdr:row>15</xdr:row>
      <xdr:rowOff>86360</xdr:rowOff>
    </xdr:to>
    <xdr:sp macro="" textlink="">
      <xdr:nvSpPr>
        <xdr:cNvPr id="7" name="Oval 6">
          <a:extLst>
            <a:ext uri="{FF2B5EF4-FFF2-40B4-BE49-F238E27FC236}">
              <a16:creationId xmlns:a16="http://schemas.microsoft.com/office/drawing/2014/main" id="{F8A11DD9-BB7C-4170-903A-3857A87322F0}"/>
            </a:ext>
          </a:extLst>
        </xdr:cNvPr>
        <xdr:cNvSpPr/>
      </xdr:nvSpPr>
      <xdr:spPr>
        <a:xfrm>
          <a:off x="4985066" y="2009776"/>
          <a:ext cx="1447801" cy="838834"/>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78441</xdr:colOff>
      <xdr:row>2</xdr:row>
      <xdr:rowOff>88265</xdr:rowOff>
    </xdr:from>
    <xdr:to>
      <xdr:col>19</xdr:col>
      <xdr:colOff>220943</xdr:colOff>
      <xdr:row>7</xdr:row>
      <xdr:rowOff>0</xdr:rowOff>
    </xdr:to>
    <xdr:sp macro="" textlink="">
      <xdr:nvSpPr>
        <xdr:cNvPr id="8" name="TextBox 7">
          <a:extLst>
            <a:ext uri="{FF2B5EF4-FFF2-40B4-BE49-F238E27FC236}">
              <a16:creationId xmlns:a16="http://schemas.microsoft.com/office/drawing/2014/main" id="{417E711D-7645-4D18-9E6E-B8C2BD3EEB0F}"/>
            </a:ext>
          </a:extLst>
        </xdr:cNvPr>
        <xdr:cNvSpPr txBox="1"/>
      </xdr:nvSpPr>
      <xdr:spPr>
        <a:xfrm>
          <a:off x="683559" y="446853"/>
          <a:ext cx="11034619" cy="808206"/>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Configured in address 0x30, SSTEP sets the step size by which time between power up/down sequencing points is incremented. There are two possible steps sizes 250us and 1000us corresponding to a 0 or 1 selection, respectively (circled in orange and blue). A selection is made using the drop-down menu located under the "Step Size Selection" cell (circled in red). Updating this </a:t>
          </a:r>
          <a:r>
            <a:rPr lang="en-US" sz="1100" baseline="0">
              <a:solidFill>
                <a:schemeClr val="dk1"/>
              </a:solidFill>
              <a:effectLst/>
              <a:latin typeface="+mn-lt"/>
              <a:ea typeface="+mn-ea"/>
              <a:cs typeface="+mn-cs"/>
            </a:rPr>
            <a:t>"Step Size Selection" cell</a:t>
          </a:r>
          <a:r>
            <a:rPr lang="en-US" sz="1100" baseline="0"/>
            <a:t> will update the incrementation of the values found under the "Desired Time Between Slots" (circled in yellow) </a:t>
          </a:r>
          <a:r>
            <a:rPr lang="en-US" sz="1100" baseline="0">
              <a:solidFill>
                <a:schemeClr val="dk1"/>
              </a:solidFill>
              <a:effectLst/>
              <a:latin typeface="+mn-lt"/>
              <a:ea typeface="+mn-ea"/>
              <a:cs typeface="+mn-cs"/>
            </a:rPr>
            <a:t>drop-down menu </a:t>
          </a:r>
          <a:r>
            <a:rPr lang="en-US" sz="1100" baseline="0"/>
            <a:t>.</a:t>
          </a:r>
          <a:endParaRPr lang="en-US" sz="1100"/>
        </a:p>
      </xdr:txBody>
    </xdr:sp>
    <xdr:clientData/>
  </xdr:twoCellAnchor>
  <xdr:twoCellAnchor>
    <xdr:from>
      <xdr:col>1</xdr:col>
      <xdr:colOff>78441</xdr:colOff>
      <xdr:row>0</xdr:row>
      <xdr:rowOff>172720</xdr:rowOff>
    </xdr:from>
    <xdr:to>
      <xdr:col>19</xdr:col>
      <xdr:colOff>212912</xdr:colOff>
      <xdr:row>2</xdr:row>
      <xdr:rowOff>96520</xdr:rowOff>
    </xdr:to>
    <xdr:sp macro="" textlink="">
      <xdr:nvSpPr>
        <xdr:cNvPr id="2" name="TextBox 1">
          <a:extLst>
            <a:ext uri="{FF2B5EF4-FFF2-40B4-BE49-F238E27FC236}">
              <a16:creationId xmlns:a16="http://schemas.microsoft.com/office/drawing/2014/main" id="{B7CFF5CF-A0BD-428A-80A8-AE49204F7DE4}"/>
            </a:ext>
          </a:extLst>
        </xdr:cNvPr>
        <xdr:cNvSpPr txBox="1"/>
      </xdr:nvSpPr>
      <xdr:spPr>
        <a:xfrm>
          <a:off x="683559" y="172720"/>
          <a:ext cx="11026588" cy="282388"/>
        </a:xfrm>
        <a:prstGeom prst="rect">
          <a:avLst/>
        </a:prstGeom>
        <a:solidFill>
          <a:schemeClr val="accent2">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Step</a:t>
          </a:r>
          <a:r>
            <a:rPr lang="en-US" sz="1100" baseline="0">
              <a:solidFill>
                <a:schemeClr val="dk1"/>
              </a:solidFill>
              <a:effectLst/>
              <a:latin typeface="+mn-lt"/>
              <a:ea typeface="+mn-ea"/>
              <a:cs typeface="+mn-cs"/>
            </a:rPr>
            <a:t> One:</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Selecting Step Size (SSTEP)</a:t>
          </a:r>
          <a:endParaRPr lang="en-US" sz="1100"/>
        </a:p>
      </xdr:txBody>
    </xdr:sp>
    <xdr:clientData/>
  </xdr:twoCellAnchor>
  <xdr:twoCellAnchor>
    <xdr:from>
      <xdr:col>7</xdr:col>
      <xdr:colOff>569277</xdr:colOff>
      <xdr:row>17</xdr:row>
      <xdr:rowOff>28576</xdr:rowOff>
    </xdr:from>
    <xdr:to>
      <xdr:col>10</xdr:col>
      <xdr:colOff>326391</xdr:colOff>
      <xdr:row>22</xdr:row>
      <xdr:rowOff>23103</xdr:rowOff>
    </xdr:to>
    <xdr:sp macro="" textlink="">
      <xdr:nvSpPr>
        <xdr:cNvPr id="11" name="Oval 10">
          <a:extLst>
            <a:ext uri="{FF2B5EF4-FFF2-40B4-BE49-F238E27FC236}">
              <a16:creationId xmlns:a16="http://schemas.microsoft.com/office/drawing/2014/main" id="{1286DA00-3A4B-456F-A4D4-AA03A948565C}"/>
            </a:ext>
          </a:extLst>
        </xdr:cNvPr>
        <xdr:cNvSpPr/>
      </xdr:nvSpPr>
      <xdr:spPr>
        <a:xfrm>
          <a:off x="4836477" y="3159126"/>
          <a:ext cx="1585914" cy="915277"/>
        </a:xfrm>
        <a:prstGeom prst="ellipse">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68580</xdr:colOff>
      <xdr:row>25</xdr:row>
      <xdr:rowOff>11430</xdr:rowOff>
    </xdr:from>
    <xdr:to>
      <xdr:col>19</xdr:col>
      <xdr:colOff>233680</xdr:colOff>
      <xdr:row>26</xdr:row>
      <xdr:rowOff>119380</xdr:rowOff>
    </xdr:to>
    <xdr:sp macro="" textlink="">
      <xdr:nvSpPr>
        <xdr:cNvPr id="12" name="TextBox 11">
          <a:extLst>
            <a:ext uri="{FF2B5EF4-FFF2-40B4-BE49-F238E27FC236}">
              <a16:creationId xmlns:a16="http://schemas.microsoft.com/office/drawing/2014/main" id="{896A8CE7-6011-4A18-8BD0-BC174D7FF6E1}"/>
            </a:ext>
          </a:extLst>
        </xdr:cNvPr>
        <xdr:cNvSpPr txBox="1"/>
      </xdr:nvSpPr>
      <xdr:spPr>
        <a:xfrm>
          <a:off x="678180" y="4615180"/>
          <a:ext cx="11137900" cy="292100"/>
        </a:xfrm>
        <a:prstGeom prst="rect">
          <a:avLst/>
        </a:prstGeom>
        <a:solidFill>
          <a:schemeClr val="accent2">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Step</a:t>
          </a:r>
          <a:r>
            <a:rPr lang="en-US" sz="1100" baseline="0">
              <a:solidFill>
                <a:schemeClr val="dk1"/>
              </a:solidFill>
              <a:effectLst/>
              <a:latin typeface="+mn-lt"/>
              <a:ea typeface="+mn-ea"/>
              <a:cs typeface="+mn-cs"/>
            </a:rPr>
            <a:t> Two:</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Selecting the Desired Time Between Slots SEQ_USLOT and SEQ_DSLOT</a:t>
          </a:r>
          <a:endParaRPr lang="en-US" sz="1100"/>
        </a:p>
      </xdr:txBody>
    </xdr:sp>
    <xdr:clientData/>
  </xdr:twoCellAnchor>
  <xdr:twoCellAnchor>
    <xdr:from>
      <xdr:col>1</xdr:col>
      <xdr:colOff>67310</xdr:colOff>
      <xdr:row>26</xdr:row>
      <xdr:rowOff>124459</xdr:rowOff>
    </xdr:from>
    <xdr:to>
      <xdr:col>19</xdr:col>
      <xdr:colOff>238125</xdr:colOff>
      <xdr:row>32</xdr:row>
      <xdr:rowOff>74543</xdr:rowOff>
    </xdr:to>
    <xdr:sp macro="" textlink="">
      <xdr:nvSpPr>
        <xdr:cNvPr id="13" name="TextBox 12">
          <a:extLst>
            <a:ext uri="{FF2B5EF4-FFF2-40B4-BE49-F238E27FC236}">
              <a16:creationId xmlns:a16="http://schemas.microsoft.com/office/drawing/2014/main" id="{EFC804D3-5517-42B2-8A1D-5EB66E789DA7}"/>
            </a:ext>
          </a:extLst>
        </xdr:cNvPr>
        <xdr:cNvSpPr txBox="1"/>
      </xdr:nvSpPr>
      <xdr:spPr>
        <a:xfrm>
          <a:off x="680223" y="4862111"/>
          <a:ext cx="11203250" cy="104338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Configured in ADDR 0x31 and 0x32 SEQ_USLOT and SEQ_DSLOT set the desired time between power up/down sequencing points, respectively. The possible times between slots are listed in the drop-down menus located under "Desired Time Between Slots" (circled in red). As mentioned before the incrementation of the available times will be dependent on "Step Size Selection". Note  the minimum time between sequencing points is dependent on the "Step Size Selection" as well, where a selection of 0 or 1 corresponds to a minimum time of 125us or 500us, respectively (circled in yellow). Once a selection has been made the time will be translated to a decimal and hex value (circled in orange and blue). The decimal value can be used to set the desired time between slots when using the TPS38700 GUI and the Hex value can be use to write directly to the respective address. </a:t>
          </a:r>
          <a:endParaRPr lang="en-US" sz="1100"/>
        </a:p>
      </xdr:txBody>
    </xdr:sp>
    <xdr:clientData/>
  </xdr:twoCellAnchor>
  <xdr:twoCellAnchor>
    <xdr:from>
      <xdr:col>1</xdr:col>
      <xdr:colOff>22860</xdr:colOff>
      <xdr:row>32</xdr:row>
      <xdr:rowOff>99624</xdr:rowOff>
    </xdr:from>
    <xdr:to>
      <xdr:col>19</xdr:col>
      <xdr:colOff>249020</xdr:colOff>
      <xdr:row>72</xdr:row>
      <xdr:rowOff>98768</xdr:rowOff>
    </xdr:to>
    <xdr:grpSp>
      <xdr:nvGrpSpPr>
        <xdr:cNvPr id="20" name="Group 19">
          <a:extLst>
            <a:ext uri="{FF2B5EF4-FFF2-40B4-BE49-F238E27FC236}">
              <a16:creationId xmlns:a16="http://schemas.microsoft.com/office/drawing/2014/main" id="{0A6E67CB-E3D0-462A-A767-A6301EC85FFD}"/>
            </a:ext>
          </a:extLst>
        </xdr:cNvPr>
        <xdr:cNvGrpSpPr/>
      </xdr:nvGrpSpPr>
      <xdr:grpSpPr>
        <a:xfrm>
          <a:off x="629920" y="5860575"/>
          <a:ext cx="11205310" cy="7203508"/>
          <a:chOff x="638313" y="6589028"/>
          <a:chExt cx="11264845" cy="7262732"/>
        </a:xfrm>
      </xdr:grpSpPr>
      <xdr:pic>
        <xdr:nvPicPr>
          <xdr:cNvPr id="14" name="Picture 13">
            <a:extLst>
              <a:ext uri="{FF2B5EF4-FFF2-40B4-BE49-F238E27FC236}">
                <a16:creationId xmlns:a16="http://schemas.microsoft.com/office/drawing/2014/main" id="{7502A324-02FB-405C-AEB5-A9E7705B7345}"/>
              </a:ext>
            </a:extLst>
          </xdr:cNvPr>
          <xdr:cNvPicPr>
            <a:picLocks noChangeAspect="1"/>
          </xdr:cNvPicPr>
        </xdr:nvPicPr>
        <xdr:blipFill rotWithShape="1">
          <a:blip xmlns:r="http://schemas.openxmlformats.org/officeDocument/2006/relationships" r:embed="rId3"/>
          <a:srcRect l="37200" t="23412" r="32775" b="37538"/>
          <a:stretch/>
        </xdr:blipFill>
        <xdr:spPr>
          <a:xfrm>
            <a:off x="638313" y="6589028"/>
            <a:ext cx="11264845" cy="3247436"/>
          </a:xfrm>
          <a:prstGeom prst="rect">
            <a:avLst/>
          </a:prstGeom>
        </xdr:spPr>
      </xdr:pic>
      <xdr:sp macro="" textlink="">
        <xdr:nvSpPr>
          <xdr:cNvPr id="15" name="Oval 14">
            <a:extLst>
              <a:ext uri="{FF2B5EF4-FFF2-40B4-BE49-F238E27FC236}">
                <a16:creationId xmlns:a16="http://schemas.microsoft.com/office/drawing/2014/main" id="{59CC4054-1934-458E-B7F4-BA5F71AF8C1B}"/>
              </a:ext>
            </a:extLst>
          </xdr:cNvPr>
          <xdr:cNvSpPr/>
        </xdr:nvSpPr>
        <xdr:spPr>
          <a:xfrm>
            <a:off x="4704682" y="8508167"/>
            <a:ext cx="1997085" cy="141700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Oval 15">
            <a:extLst>
              <a:ext uri="{FF2B5EF4-FFF2-40B4-BE49-F238E27FC236}">
                <a16:creationId xmlns:a16="http://schemas.microsoft.com/office/drawing/2014/main" id="{D76470B5-EEFF-4C95-AC70-20754F6AB9F5}"/>
              </a:ext>
            </a:extLst>
          </xdr:cNvPr>
          <xdr:cNvSpPr/>
        </xdr:nvSpPr>
        <xdr:spPr>
          <a:xfrm>
            <a:off x="6460435" y="8476283"/>
            <a:ext cx="1056999" cy="728013"/>
          </a:xfrm>
          <a:prstGeom prst="ellipse">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Oval 18">
            <a:extLst>
              <a:ext uri="{FF2B5EF4-FFF2-40B4-BE49-F238E27FC236}">
                <a16:creationId xmlns:a16="http://schemas.microsoft.com/office/drawing/2014/main" id="{9D18A116-72BA-4B74-A4BF-29BB3F8D482A}"/>
              </a:ext>
            </a:extLst>
          </xdr:cNvPr>
          <xdr:cNvSpPr/>
        </xdr:nvSpPr>
        <xdr:spPr>
          <a:xfrm>
            <a:off x="9524019" y="7145659"/>
            <a:ext cx="2211874" cy="976455"/>
          </a:xfrm>
          <a:prstGeom prst="ellipse">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Oval 24">
            <a:extLst>
              <a:ext uri="{FF2B5EF4-FFF2-40B4-BE49-F238E27FC236}">
                <a16:creationId xmlns:a16="http://schemas.microsoft.com/office/drawing/2014/main" id="{FC4EC1C3-4858-410C-B974-44AB251BE334}"/>
              </a:ext>
            </a:extLst>
          </xdr:cNvPr>
          <xdr:cNvSpPr/>
        </xdr:nvSpPr>
        <xdr:spPr>
          <a:xfrm>
            <a:off x="5396914" y="13580224"/>
            <a:ext cx="302600" cy="141394"/>
          </a:xfrm>
          <a:prstGeom prst="ellipse">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Oval 29">
            <a:extLst>
              <a:ext uri="{FF2B5EF4-FFF2-40B4-BE49-F238E27FC236}">
                <a16:creationId xmlns:a16="http://schemas.microsoft.com/office/drawing/2014/main" id="{E88310EB-0BEF-4446-863B-AC277FC84186}"/>
              </a:ext>
            </a:extLst>
          </xdr:cNvPr>
          <xdr:cNvSpPr/>
        </xdr:nvSpPr>
        <xdr:spPr>
          <a:xfrm>
            <a:off x="5403559" y="13703800"/>
            <a:ext cx="294332" cy="139201"/>
          </a:xfrm>
          <a:prstGeom prst="ellipse">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Oval 32">
            <a:extLst>
              <a:ext uri="{FF2B5EF4-FFF2-40B4-BE49-F238E27FC236}">
                <a16:creationId xmlns:a16="http://schemas.microsoft.com/office/drawing/2014/main" id="{E32C3D18-A188-400E-BD35-3D9B8A46DCF8}"/>
              </a:ext>
            </a:extLst>
          </xdr:cNvPr>
          <xdr:cNvSpPr/>
        </xdr:nvSpPr>
        <xdr:spPr>
          <a:xfrm>
            <a:off x="8020076" y="13580224"/>
            <a:ext cx="302600" cy="141394"/>
          </a:xfrm>
          <a:prstGeom prst="ellipse">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Oval 33">
            <a:extLst>
              <a:ext uri="{FF2B5EF4-FFF2-40B4-BE49-F238E27FC236}">
                <a16:creationId xmlns:a16="http://schemas.microsoft.com/office/drawing/2014/main" id="{301B69C4-EF4E-48CC-9C05-5A6BEC3B8359}"/>
              </a:ext>
            </a:extLst>
          </xdr:cNvPr>
          <xdr:cNvSpPr/>
        </xdr:nvSpPr>
        <xdr:spPr>
          <a:xfrm>
            <a:off x="8026721" y="13703800"/>
            <a:ext cx="294332" cy="139201"/>
          </a:xfrm>
          <a:prstGeom prst="ellipse">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val 36">
            <a:extLst>
              <a:ext uri="{FF2B5EF4-FFF2-40B4-BE49-F238E27FC236}">
                <a16:creationId xmlns:a16="http://schemas.microsoft.com/office/drawing/2014/main" id="{4BF75486-CE91-4D1B-886F-C5C9F52FC1B8}"/>
              </a:ext>
            </a:extLst>
          </xdr:cNvPr>
          <xdr:cNvSpPr/>
        </xdr:nvSpPr>
        <xdr:spPr>
          <a:xfrm>
            <a:off x="10322682" y="13560292"/>
            <a:ext cx="368997" cy="164025"/>
          </a:xfrm>
          <a:prstGeom prst="ellipse">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val 37">
            <a:extLst>
              <a:ext uri="{FF2B5EF4-FFF2-40B4-BE49-F238E27FC236}">
                <a16:creationId xmlns:a16="http://schemas.microsoft.com/office/drawing/2014/main" id="{698885EE-5A85-4AEB-9C5F-D71C7B35E203}"/>
              </a:ext>
            </a:extLst>
          </xdr:cNvPr>
          <xdr:cNvSpPr/>
        </xdr:nvSpPr>
        <xdr:spPr>
          <a:xfrm>
            <a:off x="10322682" y="13687735"/>
            <a:ext cx="368997" cy="164025"/>
          </a:xfrm>
          <a:prstGeom prst="ellipse">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val 38">
            <a:extLst>
              <a:ext uri="{FF2B5EF4-FFF2-40B4-BE49-F238E27FC236}">
                <a16:creationId xmlns:a16="http://schemas.microsoft.com/office/drawing/2014/main" id="{F0556977-5FEB-4D3D-A927-2E118A10FF54}"/>
              </a:ext>
            </a:extLst>
          </xdr:cNvPr>
          <xdr:cNvSpPr/>
        </xdr:nvSpPr>
        <xdr:spPr>
          <a:xfrm>
            <a:off x="7456905" y="13568389"/>
            <a:ext cx="369768" cy="1247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Oval 39">
            <a:extLst>
              <a:ext uri="{FF2B5EF4-FFF2-40B4-BE49-F238E27FC236}">
                <a16:creationId xmlns:a16="http://schemas.microsoft.com/office/drawing/2014/main" id="{9B03A39A-A441-4E89-AE6A-BB22FDFCA4BB}"/>
              </a:ext>
            </a:extLst>
          </xdr:cNvPr>
          <xdr:cNvSpPr/>
        </xdr:nvSpPr>
        <xdr:spPr>
          <a:xfrm>
            <a:off x="7393022" y="13705283"/>
            <a:ext cx="369978" cy="1247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val 40">
            <a:extLst>
              <a:ext uri="{FF2B5EF4-FFF2-40B4-BE49-F238E27FC236}">
                <a16:creationId xmlns:a16="http://schemas.microsoft.com/office/drawing/2014/main" id="{D4305C13-BE30-477D-9340-C8D4F4D599D1}"/>
              </a:ext>
            </a:extLst>
          </xdr:cNvPr>
          <xdr:cNvSpPr/>
        </xdr:nvSpPr>
        <xdr:spPr>
          <a:xfrm>
            <a:off x="9160826" y="13705283"/>
            <a:ext cx="369978" cy="1247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Oval 41">
            <a:extLst>
              <a:ext uri="{FF2B5EF4-FFF2-40B4-BE49-F238E27FC236}">
                <a16:creationId xmlns:a16="http://schemas.microsoft.com/office/drawing/2014/main" id="{0093A66C-1C4B-41FE-BD47-A8CD891859EB}"/>
              </a:ext>
            </a:extLst>
          </xdr:cNvPr>
          <xdr:cNvSpPr/>
        </xdr:nvSpPr>
        <xdr:spPr>
          <a:xfrm>
            <a:off x="9172522" y="13568389"/>
            <a:ext cx="369768" cy="1247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Oval 42">
            <a:extLst>
              <a:ext uri="{FF2B5EF4-FFF2-40B4-BE49-F238E27FC236}">
                <a16:creationId xmlns:a16="http://schemas.microsoft.com/office/drawing/2014/main" id="{4E6D393D-FB08-4134-B854-8BCB0A328455}"/>
              </a:ext>
            </a:extLst>
          </xdr:cNvPr>
          <xdr:cNvSpPr/>
        </xdr:nvSpPr>
        <xdr:spPr>
          <a:xfrm>
            <a:off x="2725125" y="12249365"/>
            <a:ext cx="5266265" cy="1132722"/>
          </a:xfrm>
          <a:prstGeom prst="ellipse">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60325</xdr:colOff>
      <xdr:row>51</xdr:row>
      <xdr:rowOff>130781</xdr:rowOff>
    </xdr:from>
    <xdr:to>
      <xdr:col>19</xdr:col>
      <xdr:colOff>240665</xdr:colOff>
      <xdr:row>53</xdr:row>
      <xdr:rowOff>66490</xdr:rowOff>
    </xdr:to>
    <xdr:sp macro="" textlink="">
      <xdr:nvSpPr>
        <xdr:cNvPr id="22" name="TextBox 21">
          <a:extLst>
            <a:ext uri="{FF2B5EF4-FFF2-40B4-BE49-F238E27FC236}">
              <a16:creationId xmlns:a16="http://schemas.microsoft.com/office/drawing/2014/main" id="{4C8356B7-B3E2-402D-A902-339254CD141B}"/>
            </a:ext>
          </a:extLst>
        </xdr:cNvPr>
        <xdr:cNvSpPr txBox="1"/>
      </xdr:nvSpPr>
      <xdr:spPr>
        <a:xfrm>
          <a:off x="669925" y="9511264"/>
          <a:ext cx="11153140" cy="303571"/>
        </a:xfrm>
        <a:prstGeom prst="rect">
          <a:avLst/>
        </a:prstGeom>
        <a:solidFill>
          <a:schemeClr val="accent2">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Step</a:t>
          </a:r>
          <a:r>
            <a:rPr lang="en-US" sz="1100" baseline="0">
              <a:solidFill>
                <a:schemeClr val="dk1"/>
              </a:solidFill>
              <a:effectLst/>
              <a:latin typeface="+mn-lt"/>
              <a:ea typeface="+mn-ea"/>
              <a:cs typeface="+mn-cs"/>
            </a:rPr>
            <a:t> Three:</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Time Between ENx and ENy</a:t>
          </a:r>
          <a:endParaRPr lang="en-US" sz="1100"/>
        </a:p>
      </xdr:txBody>
    </xdr:sp>
    <xdr:clientData/>
  </xdr:twoCellAnchor>
  <xdr:twoCellAnchor>
    <xdr:from>
      <xdr:col>1</xdr:col>
      <xdr:colOff>60325</xdr:colOff>
      <xdr:row>53</xdr:row>
      <xdr:rowOff>85784</xdr:rowOff>
    </xdr:from>
    <xdr:to>
      <xdr:col>19</xdr:col>
      <xdr:colOff>241435</xdr:colOff>
      <xdr:row>61</xdr:row>
      <xdr:rowOff>126123</xdr:rowOff>
    </xdr:to>
    <xdr:sp macro="" textlink="">
      <xdr:nvSpPr>
        <xdr:cNvPr id="23" name="TextBox 22">
          <a:extLst>
            <a:ext uri="{FF2B5EF4-FFF2-40B4-BE49-F238E27FC236}">
              <a16:creationId xmlns:a16="http://schemas.microsoft.com/office/drawing/2014/main" id="{5DC6D900-2ECE-480D-8488-24A8C61E151E}"/>
            </a:ext>
          </a:extLst>
        </xdr:cNvPr>
        <xdr:cNvSpPr txBox="1"/>
      </xdr:nvSpPr>
      <xdr:spPr>
        <a:xfrm>
          <a:off x="669925" y="9834129"/>
          <a:ext cx="11153910" cy="1511787"/>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 desired power up and down</a:t>
          </a:r>
          <a:r>
            <a:rPr lang="en-US" sz="1100" baseline="0"/>
            <a:t> slot can be mapped to any available EN. For example, EN1 can be mapped to power up and down slots 12 and 1 (circled in orange), respectively. While EN2 is mapped to power up and down slots 3 and 2 (circled in blue), respectively. The slot assignment options are accessed using a drop-down menu located at each cell. Upon a selection the "ADDR Hex Entry" (circled in yellow) is updated to reflect the data value corresponding to the slot selection. The data "ADDR Hex Entry" can be written to the respective EN address to set the slot order of the EN in question. Addionally, the time ellapsed from the edge of the ACT signal to the sequencing point is provided (circled in red) to assits in slot selection.</a:t>
          </a:r>
        </a:p>
        <a:p>
          <a:endParaRPr lang="en-US" sz="1100" baseline="0"/>
        </a:p>
        <a:p>
          <a:r>
            <a:rPr lang="en-US" sz="1100" baseline="0"/>
            <a:t>If interested in the time elapsed between sequencing points the upper portion of the tool can be utilized (circled in green). Here a selection for slots "X" and "Y" can be made and the time between the slot's power up/down sequencing points will be displayed. This portion of the tool can be utilized to assist in assuring your timing needs are met with the current register settings. </a:t>
          </a:r>
          <a:endParaRPr lang="en-US" sz="1100"/>
        </a:p>
      </xdr:txBody>
    </xdr:sp>
    <xdr:clientData/>
  </xdr:twoCellAnchor>
  <xdr:twoCellAnchor>
    <xdr:from>
      <xdr:col>12</xdr:col>
      <xdr:colOff>123000</xdr:colOff>
      <xdr:row>42</xdr:row>
      <xdr:rowOff>174787</xdr:rowOff>
    </xdr:from>
    <xdr:to>
      <xdr:col>13</xdr:col>
      <xdr:colOff>478277</xdr:colOff>
      <xdr:row>47</xdr:row>
      <xdr:rowOff>10646</xdr:rowOff>
    </xdr:to>
    <xdr:sp macro="" textlink="">
      <xdr:nvSpPr>
        <xdr:cNvPr id="27" name="Oval 26">
          <a:extLst>
            <a:ext uri="{FF2B5EF4-FFF2-40B4-BE49-F238E27FC236}">
              <a16:creationId xmlns:a16="http://schemas.microsoft.com/office/drawing/2014/main" id="{CFFA45D1-7F9A-4941-8DF1-B23128FBCB50}"/>
            </a:ext>
          </a:extLst>
        </xdr:cNvPr>
        <xdr:cNvSpPr/>
      </xdr:nvSpPr>
      <xdr:spPr>
        <a:xfrm>
          <a:off x="7418745" y="8005553"/>
          <a:ext cx="963255" cy="768093"/>
        </a:xfrm>
        <a:prstGeom prst="ellipse">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139649</xdr:colOff>
      <xdr:row>87</xdr:row>
      <xdr:rowOff>75866</xdr:rowOff>
    </xdr:from>
    <xdr:to>
      <xdr:col>11</xdr:col>
      <xdr:colOff>197914</xdr:colOff>
      <xdr:row>109</xdr:row>
      <xdr:rowOff>32449</xdr:rowOff>
    </xdr:to>
    <xdr:pic>
      <xdr:nvPicPr>
        <xdr:cNvPr id="9" name="Picture 8">
          <a:extLst>
            <a:ext uri="{FF2B5EF4-FFF2-40B4-BE49-F238E27FC236}">
              <a16:creationId xmlns:a16="http://schemas.microsoft.com/office/drawing/2014/main" id="{915DE49C-7549-40AC-A186-F4DCB7816793}"/>
            </a:ext>
          </a:extLst>
        </xdr:cNvPr>
        <xdr:cNvPicPr>
          <a:picLocks noChangeAspect="1"/>
        </xdr:cNvPicPr>
      </xdr:nvPicPr>
      <xdr:blipFill>
        <a:blip xmlns:r="http://schemas.openxmlformats.org/officeDocument/2006/relationships" r:embed="rId4"/>
        <a:stretch>
          <a:fillRect/>
        </a:stretch>
      </xdr:blipFill>
      <xdr:spPr>
        <a:xfrm>
          <a:off x="139649" y="15884435"/>
          <a:ext cx="6763865" cy="3954152"/>
        </a:xfrm>
        <a:prstGeom prst="rect">
          <a:avLst/>
        </a:prstGeom>
      </xdr:spPr>
    </xdr:pic>
    <xdr:clientData/>
  </xdr:twoCellAnchor>
  <xdr:twoCellAnchor>
    <xdr:from>
      <xdr:col>1</xdr:col>
      <xdr:colOff>62865</xdr:colOff>
      <xdr:row>81</xdr:row>
      <xdr:rowOff>151039</xdr:rowOff>
    </xdr:from>
    <xdr:to>
      <xdr:col>19</xdr:col>
      <xdr:colOff>238125</xdr:colOff>
      <xdr:row>83</xdr:row>
      <xdr:rowOff>80282</xdr:rowOff>
    </xdr:to>
    <xdr:sp macro="" textlink="">
      <xdr:nvSpPr>
        <xdr:cNvPr id="28" name="TextBox 27">
          <a:extLst>
            <a:ext uri="{FF2B5EF4-FFF2-40B4-BE49-F238E27FC236}">
              <a16:creationId xmlns:a16="http://schemas.microsoft.com/office/drawing/2014/main" id="{E97CE195-E09D-4AC8-9DFE-49EAAB76F45B}"/>
            </a:ext>
          </a:extLst>
        </xdr:cNvPr>
        <xdr:cNvSpPr txBox="1"/>
      </xdr:nvSpPr>
      <xdr:spPr>
        <a:xfrm>
          <a:off x="672465" y="15140668"/>
          <a:ext cx="11148060" cy="299357"/>
        </a:xfrm>
        <a:prstGeom prst="rect">
          <a:avLst/>
        </a:prstGeom>
        <a:solidFill>
          <a:schemeClr val="accent2">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dk1"/>
              </a:solidFill>
              <a:effectLst/>
              <a:latin typeface="+mn-lt"/>
              <a:ea typeface="+mn-ea"/>
              <a:cs typeface="+mn-cs"/>
            </a:rPr>
            <a:t>Summary and Visualization </a:t>
          </a:r>
          <a:endParaRPr lang="en-US" sz="1100"/>
        </a:p>
      </xdr:txBody>
    </xdr:sp>
    <xdr:clientData/>
  </xdr:twoCellAnchor>
  <xdr:twoCellAnchor>
    <xdr:from>
      <xdr:col>1</xdr:col>
      <xdr:colOff>61205</xdr:colOff>
      <xdr:row>83</xdr:row>
      <xdr:rowOff>98424</xdr:rowOff>
    </xdr:from>
    <xdr:to>
      <xdr:col>19</xdr:col>
      <xdr:colOff>249100</xdr:colOff>
      <xdr:row>86</xdr:row>
      <xdr:rowOff>172452</xdr:rowOff>
    </xdr:to>
    <xdr:sp macro="" textlink="">
      <xdr:nvSpPr>
        <xdr:cNvPr id="29" name="TextBox 28">
          <a:extLst>
            <a:ext uri="{FF2B5EF4-FFF2-40B4-BE49-F238E27FC236}">
              <a16:creationId xmlns:a16="http://schemas.microsoft.com/office/drawing/2014/main" id="{381266B3-87F3-49B9-BCDC-2263BEB6A74B}"/>
            </a:ext>
          </a:extLst>
        </xdr:cNvPr>
        <xdr:cNvSpPr txBox="1"/>
      </xdr:nvSpPr>
      <xdr:spPr>
        <a:xfrm>
          <a:off x="670805" y="15410613"/>
          <a:ext cx="11160695" cy="627481"/>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Under the timing tool a table labeled "What to Write to Registers Based on Selection?" is presented, the purpose of this table is to serve as a quick reference by providing a summary of the selections made. The table provides the name of the register, its hex address, and the corresponding data based on the selection made. Additionally, to the right of the tool a visual of the sequenced output is provided. Both timing diagrams are auto updated based on the EN slot selection. </a:t>
          </a:r>
          <a:endParaRPr lang="en-US" sz="1100"/>
        </a:p>
      </xdr:txBody>
    </xdr:sp>
    <xdr:clientData/>
  </xdr:twoCellAnchor>
  <xdr:twoCellAnchor editAs="oneCell">
    <xdr:from>
      <xdr:col>11</xdr:col>
      <xdr:colOff>204194</xdr:colOff>
      <xdr:row>87</xdr:row>
      <xdr:rowOff>173811</xdr:rowOff>
    </xdr:from>
    <xdr:to>
      <xdr:col>22</xdr:col>
      <xdr:colOff>261656</xdr:colOff>
      <xdr:row>109</xdr:row>
      <xdr:rowOff>164824</xdr:rowOff>
    </xdr:to>
    <xdr:pic>
      <xdr:nvPicPr>
        <xdr:cNvPr id="17" name="Picture 16">
          <a:extLst>
            <a:ext uri="{FF2B5EF4-FFF2-40B4-BE49-F238E27FC236}">
              <a16:creationId xmlns:a16="http://schemas.microsoft.com/office/drawing/2014/main" id="{1473164B-E987-4A2A-BE85-7636096246B6}"/>
            </a:ext>
          </a:extLst>
        </xdr:cNvPr>
        <xdr:cNvPicPr>
          <a:picLocks noChangeAspect="1"/>
        </xdr:cNvPicPr>
      </xdr:nvPicPr>
      <xdr:blipFill>
        <a:blip xmlns:r="http://schemas.openxmlformats.org/officeDocument/2006/relationships" r:embed="rId5"/>
        <a:stretch>
          <a:fillRect/>
        </a:stretch>
      </xdr:blipFill>
      <xdr:spPr>
        <a:xfrm>
          <a:off x="6909794" y="15982380"/>
          <a:ext cx="6763062" cy="398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78288</xdr:colOff>
      <xdr:row>25</xdr:row>
      <xdr:rowOff>30306</xdr:rowOff>
    </xdr:from>
    <xdr:to>
      <xdr:col>10</xdr:col>
      <xdr:colOff>508106</xdr:colOff>
      <xdr:row>26</xdr:row>
      <xdr:rowOff>126450</xdr:rowOff>
    </xdr:to>
    <xdr:sp macro="" textlink="">
      <xdr:nvSpPr>
        <xdr:cNvPr id="2" name="TextBox 1">
          <a:extLst>
            <a:ext uri="{FF2B5EF4-FFF2-40B4-BE49-F238E27FC236}">
              <a16:creationId xmlns:a16="http://schemas.microsoft.com/office/drawing/2014/main" id="{A23F290D-593B-46F9-8174-A0B287BBC702}"/>
            </a:ext>
          </a:extLst>
        </xdr:cNvPr>
        <xdr:cNvSpPr txBox="1"/>
      </xdr:nvSpPr>
      <xdr:spPr>
        <a:xfrm>
          <a:off x="1485747" y="4682988"/>
          <a:ext cx="13079018" cy="275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t>Note:  A desired power up and power down slot can be mapped to any available ENx. The selected slot can be assigned to EN1 at address 0x33, EN2 at address 0x34, and etc. ...  </a:t>
          </a:r>
          <a:endParaRPr lang="en-US" sz="1400"/>
        </a:p>
      </xdr:txBody>
    </xdr:sp>
    <xdr:clientData/>
  </xdr:twoCellAnchor>
  <xdr:twoCellAnchor>
    <xdr:from>
      <xdr:col>2</xdr:col>
      <xdr:colOff>3407858</xdr:colOff>
      <xdr:row>5</xdr:row>
      <xdr:rowOff>95999</xdr:rowOff>
    </xdr:from>
    <xdr:to>
      <xdr:col>2</xdr:col>
      <xdr:colOff>4619364</xdr:colOff>
      <xdr:row>7</xdr:row>
      <xdr:rowOff>116542</xdr:rowOff>
    </xdr:to>
    <xdr:sp macro="" textlink="">
      <xdr:nvSpPr>
        <xdr:cNvPr id="3" name="TextBox 2">
          <a:extLst>
            <a:ext uri="{FF2B5EF4-FFF2-40B4-BE49-F238E27FC236}">
              <a16:creationId xmlns:a16="http://schemas.microsoft.com/office/drawing/2014/main" id="{AC7F70AE-4DDD-4316-871F-1284A18CB7A1}"/>
            </a:ext>
          </a:extLst>
        </xdr:cNvPr>
        <xdr:cNvSpPr txBox="1"/>
      </xdr:nvSpPr>
      <xdr:spPr>
        <a:xfrm>
          <a:off x="4815317" y="1153834"/>
          <a:ext cx="1211506" cy="37913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Step One</a:t>
          </a:r>
        </a:p>
      </xdr:txBody>
    </xdr:sp>
    <xdr:clientData/>
  </xdr:twoCellAnchor>
  <xdr:twoCellAnchor>
    <xdr:from>
      <xdr:col>2</xdr:col>
      <xdr:colOff>3411668</xdr:colOff>
      <xdr:row>13</xdr:row>
      <xdr:rowOff>99809</xdr:rowOff>
    </xdr:from>
    <xdr:to>
      <xdr:col>2</xdr:col>
      <xdr:colOff>4620634</xdr:colOff>
      <xdr:row>15</xdr:row>
      <xdr:rowOff>116543</xdr:rowOff>
    </xdr:to>
    <xdr:sp macro="" textlink="">
      <xdr:nvSpPr>
        <xdr:cNvPr id="4" name="TextBox 3">
          <a:extLst>
            <a:ext uri="{FF2B5EF4-FFF2-40B4-BE49-F238E27FC236}">
              <a16:creationId xmlns:a16="http://schemas.microsoft.com/office/drawing/2014/main" id="{242B65B1-AF36-4B5D-92F5-8248A9476150}"/>
            </a:ext>
          </a:extLst>
        </xdr:cNvPr>
        <xdr:cNvSpPr txBox="1"/>
      </xdr:nvSpPr>
      <xdr:spPr>
        <a:xfrm>
          <a:off x="4819127" y="2591997"/>
          <a:ext cx="1208966" cy="37532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Step Two</a:t>
          </a:r>
        </a:p>
      </xdr:txBody>
    </xdr:sp>
    <xdr:clientData/>
  </xdr:twoCellAnchor>
  <xdr:twoCellAnchor>
    <xdr:from>
      <xdr:col>2</xdr:col>
      <xdr:colOff>3316941</xdr:colOff>
      <xdr:row>26</xdr:row>
      <xdr:rowOff>130586</xdr:rowOff>
    </xdr:from>
    <xdr:to>
      <xdr:col>2</xdr:col>
      <xdr:colOff>4639759</xdr:colOff>
      <xdr:row>28</xdr:row>
      <xdr:rowOff>116541</xdr:rowOff>
    </xdr:to>
    <xdr:sp macro="" textlink="">
      <xdr:nvSpPr>
        <xdr:cNvPr id="5" name="TextBox 4">
          <a:extLst>
            <a:ext uri="{FF2B5EF4-FFF2-40B4-BE49-F238E27FC236}">
              <a16:creationId xmlns:a16="http://schemas.microsoft.com/office/drawing/2014/main" id="{A69ADA8E-33B4-41DC-A0CB-DADAE3FB8F67}"/>
            </a:ext>
          </a:extLst>
        </xdr:cNvPr>
        <xdr:cNvSpPr txBox="1"/>
      </xdr:nvSpPr>
      <xdr:spPr>
        <a:xfrm>
          <a:off x="4724400" y="4962562"/>
          <a:ext cx="1322818" cy="34454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Step Three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561068</xdr:colOff>
      <xdr:row>25</xdr:row>
      <xdr:rowOff>134631</xdr:rowOff>
    </xdr:from>
    <xdr:to>
      <xdr:col>10</xdr:col>
      <xdr:colOff>481520</xdr:colOff>
      <xdr:row>27</xdr:row>
      <xdr:rowOff>54429</xdr:rowOff>
    </xdr:to>
    <xdr:sp macro="" textlink="">
      <xdr:nvSpPr>
        <xdr:cNvPr id="2" name="TextBox 1">
          <a:extLst>
            <a:ext uri="{FF2B5EF4-FFF2-40B4-BE49-F238E27FC236}">
              <a16:creationId xmlns:a16="http://schemas.microsoft.com/office/drawing/2014/main" id="{59403914-4E38-4158-871B-55DB52133EEF}"/>
            </a:ext>
          </a:extLst>
        </xdr:cNvPr>
        <xdr:cNvSpPr txBox="1"/>
      </xdr:nvSpPr>
      <xdr:spPr>
        <a:xfrm>
          <a:off x="1962604" y="4747452"/>
          <a:ext cx="12779202" cy="273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t>Note:  A desired power up and power down slot can be mapped to any available ENx. The selected slot can be assigned to EN1 at address 0x33, EN2 at address 0x34, and etc. ...  </a:t>
          </a:r>
          <a:endParaRPr lang="en-US" sz="1400"/>
        </a:p>
      </xdr:txBody>
    </xdr:sp>
    <xdr:clientData/>
  </xdr:twoCellAnchor>
  <xdr:twoCellAnchor editAs="oneCell">
    <xdr:from>
      <xdr:col>2</xdr:col>
      <xdr:colOff>3258084</xdr:colOff>
      <xdr:row>70</xdr:row>
      <xdr:rowOff>144975</xdr:rowOff>
    </xdr:from>
    <xdr:to>
      <xdr:col>6</xdr:col>
      <xdr:colOff>1397772</xdr:colOff>
      <xdr:row>115</xdr:row>
      <xdr:rowOff>37024</xdr:rowOff>
    </xdr:to>
    <xdr:pic>
      <xdr:nvPicPr>
        <xdr:cNvPr id="3" name="Picture 2">
          <a:extLst>
            <a:ext uri="{FF2B5EF4-FFF2-40B4-BE49-F238E27FC236}">
              <a16:creationId xmlns:a16="http://schemas.microsoft.com/office/drawing/2014/main" id="{FE453B48-35FC-43DE-8109-679ABB4DC591}"/>
            </a:ext>
          </a:extLst>
        </xdr:cNvPr>
        <xdr:cNvPicPr>
          <a:picLocks noChangeAspect="1"/>
        </xdr:cNvPicPr>
      </xdr:nvPicPr>
      <xdr:blipFill>
        <a:blip xmlns:r="http://schemas.openxmlformats.org/officeDocument/2006/relationships" r:embed="rId1"/>
        <a:stretch>
          <a:fillRect/>
        </a:stretch>
      </xdr:blipFill>
      <xdr:spPr>
        <a:xfrm>
          <a:off x="4657393" y="13001993"/>
          <a:ext cx="7949226" cy="7996958"/>
        </a:xfrm>
        <a:prstGeom prst="rect">
          <a:avLst/>
        </a:prstGeom>
        <a:ln w="28575">
          <a:solidFill>
            <a:sysClr val="windowText" lastClr="000000"/>
          </a:solidFill>
        </a:ln>
      </xdr:spPr>
    </xdr:pic>
    <xdr:clientData/>
  </xdr:twoCellAnchor>
  <xdr:twoCellAnchor editAs="oneCell">
    <xdr:from>
      <xdr:col>11</xdr:col>
      <xdr:colOff>298416</xdr:colOff>
      <xdr:row>47</xdr:row>
      <xdr:rowOff>144607</xdr:rowOff>
    </xdr:from>
    <xdr:to>
      <xdr:col>37</xdr:col>
      <xdr:colOff>114114</xdr:colOff>
      <xdr:row>83</xdr:row>
      <xdr:rowOff>134529</xdr:rowOff>
    </xdr:to>
    <xdr:pic>
      <xdr:nvPicPr>
        <xdr:cNvPr id="4" name="Picture 3">
          <a:extLst>
            <a:ext uri="{FF2B5EF4-FFF2-40B4-BE49-F238E27FC236}">
              <a16:creationId xmlns:a16="http://schemas.microsoft.com/office/drawing/2014/main" id="{EE3DE668-58E9-4F04-B696-F16A17A8154B}"/>
            </a:ext>
          </a:extLst>
        </xdr:cNvPr>
        <xdr:cNvPicPr>
          <a:picLocks noChangeAspect="1"/>
        </xdr:cNvPicPr>
      </xdr:nvPicPr>
      <xdr:blipFill>
        <a:blip xmlns:r="http://schemas.openxmlformats.org/officeDocument/2006/relationships" r:embed="rId2"/>
        <a:stretch>
          <a:fillRect/>
        </a:stretch>
      </xdr:blipFill>
      <xdr:spPr>
        <a:xfrm>
          <a:off x="15829361" y="8803698"/>
          <a:ext cx="8918135" cy="6539427"/>
        </a:xfrm>
        <a:prstGeom prst="rect">
          <a:avLst/>
        </a:prstGeom>
        <a:ln w="28575">
          <a:solidFill>
            <a:schemeClr val="tx1"/>
          </a:solidFill>
        </a:ln>
      </xdr:spPr>
    </xdr:pic>
    <xdr:clientData/>
  </xdr:twoCellAnchor>
  <xdr:twoCellAnchor editAs="oneCell">
    <xdr:from>
      <xdr:col>38</xdr:col>
      <xdr:colOff>6915</xdr:colOff>
      <xdr:row>47</xdr:row>
      <xdr:rowOff>70185</xdr:rowOff>
    </xdr:from>
    <xdr:to>
      <xdr:col>57</xdr:col>
      <xdr:colOff>515782</xdr:colOff>
      <xdr:row>82</xdr:row>
      <xdr:rowOff>151949</xdr:rowOff>
    </xdr:to>
    <xdr:pic>
      <xdr:nvPicPr>
        <xdr:cNvPr id="5" name="Picture 4">
          <a:extLst>
            <a:ext uri="{FF2B5EF4-FFF2-40B4-BE49-F238E27FC236}">
              <a16:creationId xmlns:a16="http://schemas.microsoft.com/office/drawing/2014/main" id="{5016766B-A73F-4DA2-B8F7-4EC9BF12AD9F}"/>
            </a:ext>
          </a:extLst>
        </xdr:cNvPr>
        <xdr:cNvPicPr>
          <a:picLocks noChangeAspect="1"/>
        </xdr:cNvPicPr>
      </xdr:nvPicPr>
      <xdr:blipFill>
        <a:blip xmlns:r="http://schemas.openxmlformats.org/officeDocument/2006/relationships" r:embed="rId3"/>
        <a:stretch>
          <a:fillRect/>
        </a:stretch>
      </xdr:blipFill>
      <xdr:spPr>
        <a:xfrm>
          <a:off x="24788480" y="8962394"/>
          <a:ext cx="8672206" cy="6601833"/>
        </a:xfrm>
        <a:prstGeom prst="rect">
          <a:avLst/>
        </a:prstGeom>
        <a:ln w="28575">
          <a:solidFill>
            <a:schemeClr val="tx1"/>
          </a:solidFill>
        </a:ln>
      </xdr:spPr>
    </xdr:pic>
    <xdr:clientData/>
  </xdr:twoCellAnchor>
  <xdr:twoCellAnchor>
    <xdr:from>
      <xdr:col>2</xdr:col>
      <xdr:colOff>3254941</xdr:colOff>
      <xdr:row>68</xdr:row>
      <xdr:rowOff>56191</xdr:rowOff>
    </xdr:from>
    <xdr:to>
      <xdr:col>6</xdr:col>
      <xdr:colOff>1381896</xdr:colOff>
      <xdr:row>70</xdr:row>
      <xdr:rowOff>108748</xdr:rowOff>
    </xdr:to>
    <xdr:sp macro="" textlink="">
      <xdr:nvSpPr>
        <xdr:cNvPr id="6" name="TextBox 5">
          <a:extLst>
            <a:ext uri="{FF2B5EF4-FFF2-40B4-BE49-F238E27FC236}">
              <a16:creationId xmlns:a16="http://schemas.microsoft.com/office/drawing/2014/main" id="{67D59C52-51AF-4A8B-A103-61821C9CB850}"/>
            </a:ext>
          </a:extLst>
        </xdr:cNvPr>
        <xdr:cNvSpPr txBox="1"/>
      </xdr:nvSpPr>
      <xdr:spPr>
        <a:xfrm>
          <a:off x="4654250" y="12552991"/>
          <a:ext cx="7949828" cy="412775"/>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TPS38700 GUI Settings</a:t>
          </a:r>
        </a:p>
      </xdr:txBody>
    </xdr:sp>
    <xdr:clientData/>
  </xdr:twoCellAnchor>
  <xdr:twoCellAnchor>
    <xdr:from>
      <xdr:col>11</xdr:col>
      <xdr:colOff>238581</xdr:colOff>
      <xdr:row>45</xdr:row>
      <xdr:rowOff>43605</xdr:rowOff>
    </xdr:from>
    <xdr:to>
      <xdr:col>37</xdr:col>
      <xdr:colOff>110517</xdr:colOff>
      <xdr:row>47</xdr:row>
      <xdr:rowOff>92467</xdr:rowOff>
    </xdr:to>
    <xdr:sp macro="" textlink="">
      <xdr:nvSpPr>
        <xdr:cNvPr id="7" name="TextBox 6">
          <a:extLst>
            <a:ext uri="{FF2B5EF4-FFF2-40B4-BE49-F238E27FC236}">
              <a16:creationId xmlns:a16="http://schemas.microsoft.com/office/drawing/2014/main" id="{58DD41F6-D8AD-40DC-ABAC-CE411435C92C}"/>
            </a:ext>
          </a:extLst>
        </xdr:cNvPr>
        <xdr:cNvSpPr txBox="1"/>
      </xdr:nvSpPr>
      <xdr:spPr>
        <a:xfrm>
          <a:off x="15769526" y="8342478"/>
          <a:ext cx="8974373" cy="40908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TPS38700 Power Up Scope Capture</a:t>
          </a:r>
        </a:p>
      </xdr:txBody>
    </xdr:sp>
    <xdr:clientData/>
  </xdr:twoCellAnchor>
  <xdr:twoCellAnchor>
    <xdr:from>
      <xdr:col>37</xdr:col>
      <xdr:colOff>317661</xdr:colOff>
      <xdr:row>44</xdr:row>
      <xdr:rowOff>154442</xdr:rowOff>
    </xdr:from>
    <xdr:to>
      <xdr:col>57</xdr:col>
      <xdr:colOff>516970</xdr:colOff>
      <xdr:row>47</xdr:row>
      <xdr:rowOff>23195</xdr:rowOff>
    </xdr:to>
    <xdr:sp macro="" textlink="">
      <xdr:nvSpPr>
        <xdr:cNvPr id="8" name="TextBox 7">
          <a:extLst>
            <a:ext uri="{FF2B5EF4-FFF2-40B4-BE49-F238E27FC236}">
              <a16:creationId xmlns:a16="http://schemas.microsoft.com/office/drawing/2014/main" id="{249A736D-57E7-4205-8432-1B76523382B9}"/>
            </a:ext>
          </a:extLst>
        </xdr:cNvPr>
        <xdr:cNvSpPr txBox="1"/>
      </xdr:nvSpPr>
      <xdr:spPr>
        <a:xfrm>
          <a:off x="24951043" y="8273206"/>
          <a:ext cx="8789127" cy="40908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TPS38700 Power Down Scope Capture</a:t>
          </a:r>
        </a:p>
      </xdr:txBody>
    </xdr:sp>
    <xdr:clientData/>
  </xdr:twoCellAnchor>
  <xdr:twoCellAnchor>
    <xdr:from>
      <xdr:col>12</xdr:col>
      <xdr:colOff>94416</xdr:colOff>
      <xdr:row>53</xdr:row>
      <xdr:rowOff>177093</xdr:rowOff>
    </xdr:from>
    <xdr:to>
      <xdr:col>14</xdr:col>
      <xdr:colOff>53701</xdr:colOff>
      <xdr:row>56</xdr:row>
      <xdr:rowOff>74676</xdr:rowOff>
    </xdr:to>
    <xdr:sp macro="" textlink="">
      <xdr:nvSpPr>
        <xdr:cNvPr id="9" name="TextBox 8">
          <a:extLst>
            <a:ext uri="{FF2B5EF4-FFF2-40B4-BE49-F238E27FC236}">
              <a16:creationId xmlns:a16="http://schemas.microsoft.com/office/drawing/2014/main" id="{255D3426-7E07-4C56-B111-6D37197FEB71}"/>
            </a:ext>
          </a:extLst>
        </xdr:cNvPr>
        <xdr:cNvSpPr txBox="1"/>
      </xdr:nvSpPr>
      <xdr:spPr>
        <a:xfrm>
          <a:off x="16234961" y="9958402"/>
          <a:ext cx="735140" cy="437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EN1</a:t>
          </a:r>
        </a:p>
      </xdr:txBody>
    </xdr:sp>
    <xdr:clientData/>
  </xdr:twoCellAnchor>
  <xdr:twoCellAnchor>
    <xdr:from>
      <xdr:col>12</xdr:col>
      <xdr:colOff>55392</xdr:colOff>
      <xdr:row>63</xdr:row>
      <xdr:rowOff>123933</xdr:rowOff>
    </xdr:from>
    <xdr:to>
      <xdr:col>14</xdr:col>
      <xdr:colOff>13407</xdr:colOff>
      <xdr:row>66</xdr:row>
      <xdr:rowOff>24057</xdr:rowOff>
    </xdr:to>
    <xdr:sp macro="" textlink="">
      <xdr:nvSpPr>
        <xdr:cNvPr id="10" name="TextBox 9">
          <a:extLst>
            <a:ext uri="{FF2B5EF4-FFF2-40B4-BE49-F238E27FC236}">
              <a16:creationId xmlns:a16="http://schemas.microsoft.com/office/drawing/2014/main" id="{B549E018-F90F-4EDB-9DB7-C7718BC729C6}"/>
            </a:ext>
          </a:extLst>
        </xdr:cNvPr>
        <xdr:cNvSpPr txBox="1"/>
      </xdr:nvSpPr>
      <xdr:spPr>
        <a:xfrm>
          <a:off x="16195937" y="11706333"/>
          <a:ext cx="733870" cy="440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EN2</a:t>
          </a:r>
        </a:p>
      </xdr:txBody>
    </xdr:sp>
    <xdr:clientData/>
  </xdr:twoCellAnchor>
  <xdr:twoCellAnchor>
    <xdr:from>
      <xdr:col>12</xdr:col>
      <xdr:colOff>46618</xdr:colOff>
      <xdr:row>72</xdr:row>
      <xdr:rowOff>52813</xdr:rowOff>
    </xdr:from>
    <xdr:to>
      <xdr:col>13</xdr:col>
      <xdr:colOff>332062</xdr:colOff>
      <xdr:row>74</xdr:row>
      <xdr:rowOff>134184</xdr:rowOff>
    </xdr:to>
    <xdr:sp macro="" textlink="">
      <xdr:nvSpPr>
        <xdr:cNvPr id="11" name="TextBox 10">
          <a:extLst>
            <a:ext uri="{FF2B5EF4-FFF2-40B4-BE49-F238E27FC236}">
              <a16:creationId xmlns:a16="http://schemas.microsoft.com/office/drawing/2014/main" id="{66BC76EB-2C79-45C0-B7C9-DFB4194D876F}"/>
            </a:ext>
          </a:extLst>
        </xdr:cNvPr>
        <xdr:cNvSpPr txBox="1"/>
      </xdr:nvSpPr>
      <xdr:spPr>
        <a:xfrm>
          <a:off x="16187163" y="13270049"/>
          <a:ext cx="728790" cy="441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EN3</a:t>
          </a:r>
        </a:p>
      </xdr:txBody>
    </xdr:sp>
    <xdr:clientData/>
  </xdr:twoCellAnchor>
  <xdr:twoCellAnchor>
    <xdr:from>
      <xdr:col>38</xdr:col>
      <xdr:colOff>315378</xdr:colOff>
      <xdr:row>53</xdr:row>
      <xdr:rowOff>174553</xdr:rowOff>
    </xdr:from>
    <xdr:to>
      <xdr:col>41</xdr:col>
      <xdr:colOff>41116</xdr:colOff>
      <xdr:row>56</xdr:row>
      <xdr:rowOff>74676</xdr:rowOff>
    </xdr:to>
    <xdr:sp macro="" textlink="">
      <xdr:nvSpPr>
        <xdr:cNvPr id="12" name="TextBox 11">
          <a:extLst>
            <a:ext uri="{FF2B5EF4-FFF2-40B4-BE49-F238E27FC236}">
              <a16:creationId xmlns:a16="http://schemas.microsoft.com/office/drawing/2014/main" id="{6FEC82F9-8234-4A81-A638-C35801698DE6}"/>
            </a:ext>
          </a:extLst>
        </xdr:cNvPr>
        <xdr:cNvSpPr txBox="1"/>
      </xdr:nvSpPr>
      <xdr:spPr>
        <a:xfrm>
          <a:off x="25281269" y="9955862"/>
          <a:ext cx="723265" cy="44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EN1</a:t>
          </a:r>
        </a:p>
      </xdr:txBody>
    </xdr:sp>
    <xdr:clientData/>
  </xdr:twoCellAnchor>
  <xdr:twoCellAnchor>
    <xdr:from>
      <xdr:col>38</xdr:col>
      <xdr:colOff>311140</xdr:colOff>
      <xdr:row>63</xdr:row>
      <xdr:rowOff>126473</xdr:rowOff>
    </xdr:from>
    <xdr:to>
      <xdr:col>41</xdr:col>
      <xdr:colOff>41958</xdr:colOff>
      <xdr:row>66</xdr:row>
      <xdr:rowOff>21517</xdr:rowOff>
    </xdr:to>
    <xdr:sp macro="" textlink="">
      <xdr:nvSpPr>
        <xdr:cNvPr id="13" name="TextBox 12">
          <a:extLst>
            <a:ext uri="{FF2B5EF4-FFF2-40B4-BE49-F238E27FC236}">
              <a16:creationId xmlns:a16="http://schemas.microsoft.com/office/drawing/2014/main" id="{4215A7C5-84AC-4609-B167-5B01E1F4668F}"/>
            </a:ext>
          </a:extLst>
        </xdr:cNvPr>
        <xdr:cNvSpPr txBox="1"/>
      </xdr:nvSpPr>
      <xdr:spPr>
        <a:xfrm>
          <a:off x="25277031" y="11708873"/>
          <a:ext cx="728345" cy="43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EN2</a:t>
          </a:r>
        </a:p>
      </xdr:txBody>
    </xdr:sp>
    <xdr:clientData/>
  </xdr:twoCellAnchor>
  <xdr:twoCellAnchor>
    <xdr:from>
      <xdr:col>38</xdr:col>
      <xdr:colOff>245247</xdr:colOff>
      <xdr:row>72</xdr:row>
      <xdr:rowOff>52813</xdr:rowOff>
    </xdr:from>
    <xdr:to>
      <xdr:col>40</xdr:col>
      <xdr:colOff>299684</xdr:colOff>
      <xdr:row>74</xdr:row>
      <xdr:rowOff>134184</xdr:rowOff>
    </xdr:to>
    <xdr:sp macro="" textlink="">
      <xdr:nvSpPr>
        <xdr:cNvPr id="14" name="TextBox 13">
          <a:extLst>
            <a:ext uri="{FF2B5EF4-FFF2-40B4-BE49-F238E27FC236}">
              <a16:creationId xmlns:a16="http://schemas.microsoft.com/office/drawing/2014/main" id="{E632574D-2499-4848-8ACF-AD2B129B0613}"/>
            </a:ext>
          </a:extLst>
        </xdr:cNvPr>
        <xdr:cNvSpPr txBox="1"/>
      </xdr:nvSpPr>
      <xdr:spPr>
        <a:xfrm>
          <a:off x="25211138" y="13270049"/>
          <a:ext cx="719455" cy="441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EN3</a:t>
          </a:r>
        </a:p>
      </xdr:txBody>
    </xdr:sp>
    <xdr:clientData/>
  </xdr:twoCellAnchor>
  <xdr:twoCellAnchor>
    <xdr:from>
      <xdr:col>2</xdr:col>
      <xdr:colOff>3937233</xdr:colOff>
      <xdr:row>17</xdr:row>
      <xdr:rowOff>53009</xdr:rowOff>
    </xdr:from>
    <xdr:to>
      <xdr:col>4</xdr:col>
      <xdr:colOff>1464366</xdr:colOff>
      <xdr:row>75</xdr:row>
      <xdr:rowOff>136006</xdr:rowOff>
    </xdr:to>
    <xdr:cxnSp macro="">
      <xdr:nvCxnSpPr>
        <xdr:cNvPr id="16" name="Connector: Elbow 15">
          <a:extLst>
            <a:ext uri="{FF2B5EF4-FFF2-40B4-BE49-F238E27FC236}">
              <a16:creationId xmlns:a16="http://schemas.microsoft.com/office/drawing/2014/main" id="{0BBB0166-EB32-4A50-916F-FA4DCBB8B5F5}"/>
            </a:ext>
          </a:extLst>
        </xdr:cNvPr>
        <xdr:cNvCxnSpPr/>
      </xdr:nvCxnSpPr>
      <xdr:spPr>
        <a:xfrm rot="5400000">
          <a:off x="2023197" y="6691445"/>
          <a:ext cx="10883519" cy="4232733"/>
        </a:xfrm>
        <a:prstGeom prst="bentConnector3">
          <a:avLst>
            <a:gd name="adj1" fmla="val 5000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1198962</xdr:colOff>
      <xdr:row>15</xdr:row>
      <xdr:rowOff>177752</xdr:rowOff>
    </xdr:from>
    <xdr:to>
      <xdr:col>4</xdr:col>
      <xdr:colOff>1370774</xdr:colOff>
      <xdr:row>18</xdr:row>
      <xdr:rowOff>101399</xdr:rowOff>
    </xdr:to>
    <xdr:sp macro="" textlink="">
      <xdr:nvSpPr>
        <xdr:cNvPr id="20" name="Right Brace 19">
          <a:extLst>
            <a:ext uri="{FF2B5EF4-FFF2-40B4-BE49-F238E27FC236}">
              <a16:creationId xmlns:a16="http://schemas.microsoft.com/office/drawing/2014/main" id="{E63005DF-6A91-4493-B503-5691FB85CD98}"/>
            </a:ext>
          </a:extLst>
        </xdr:cNvPr>
        <xdr:cNvSpPr/>
      </xdr:nvSpPr>
      <xdr:spPr>
        <a:xfrm>
          <a:off x="9315919" y="3119735"/>
          <a:ext cx="171812" cy="480238"/>
        </a:xfrm>
        <a:prstGeom prst="rightBrace">
          <a:avLst>
            <a:gd name="adj1" fmla="val 8333"/>
            <a:gd name="adj2" fmla="val 51918"/>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257379</xdr:colOff>
      <xdr:row>10</xdr:row>
      <xdr:rowOff>138050</xdr:rowOff>
    </xdr:from>
    <xdr:to>
      <xdr:col>4</xdr:col>
      <xdr:colOff>427921</xdr:colOff>
      <xdr:row>13</xdr:row>
      <xdr:rowOff>53371</xdr:rowOff>
    </xdr:to>
    <xdr:sp macro="" textlink="">
      <xdr:nvSpPr>
        <xdr:cNvPr id="26" name="Right Brace 25">
          <a:extLst>
            <a:ext uri="{FF2B5EF4-FFF2-40B4-BE49-F238E27FC236}">
              <a16:creationId xmlns:a16="http://schemas.microsoft.com/office/drawing/2014/main" id="{26174481-8B4E-4947-A5E3-0314BA10F53F}"/>
            </a:ext>
          </a:extLst>
        </xdr:cNvPr>
        <xdr:cNvSpPr/>
      </xdr:nvSpPr>
      <xdr:spPr>
        <a:xfrm>
          <a:off x="8374336" y="2152380"/>
          <a:ext cx="170542" cy="471913"/>
        </a:xfrm>
        <a:prstGeom prst="rightBrace">
          <a:avLst>
            <a:gd name="adj1" fmla="val 8333"/>
            <a:gd name="adj2" fmla="val 51918"/>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688456</xdr:colOff>
      <xdr:row>12</xdr:row>
      <xdr:rowOff>15240</xdr:rowOff>
    </xdr:from>
    <xdr:to>
      <xdr:col>4</xdr:col>
      <xdr:colOff>548641</xdr:colOff>
      <xdr:row>77</xdr:row>
      <xdr:rowOff>152401</xdr:rowOff>
    </xdr:to>
    <xdr:cxnSp macro="">
      <xdr:nvCxnSpPr>
        <xdr:cNvPr id="27" name="Connector: Elbow 26">
          <a:extLst>
            <a:ext uri="{FF2B5EF4-FFF2-40B4-BE49-F238E27FC236}">
              <a16:creationId xmlns:a16="http://schemas.microsoft.com/office/drawing/2014/main" id="{3098BAE9-8E7E-4BB0-85B9-192C8853FE51}"/>
            </a:ext>
          </a:extLst>
        </xdr:cNvPr>
        <xdr:cNvCxnSpPr/>
      </xdr:nvCxnSpPr>
      <xdr:spPr>
        <a:xfrm rot="5400000">
          <a:off x="1677728" y="7499408"/>
          <a:ext cx="12115801" cy="1871865"/>
        </a:xfrm>
        <a:prstGeom prst="bentConnector3">
          <a:avLst>
            <a:gd name="adj1" fmla="val 5000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159227</xdr:colOff>
      <xdr:row>80</xdr:row>
      <xdr:rowOff>168671</xdr:rowOff>
    </xdr:from>
    <xdr:to>
      <xdr:col>25</xdr:col>
      <xdr:colOff>137487</xdr:colOff>
      <xdr:row>82</xdr:row>
      <xdr:rowOff>108457</xdr:rowOff>
    </xdr:to>
    <xdr:sp macro="" textlink="">
      <xdr:nvSpPr>
        <xdr:cNvPr id="40" name="TextBox 39">
          <a:extLst>
            <a:ext uri="{FF2B5EF4-FFF2-40B4-BE49-F238E27FC236}">
              <a16:creationId xmlns:a16="http://schemas.microsoft.com/office/drawing/2014/main" id="{0C241F1D-33B6-4368-9BD0-7D5FF66D8640}"/>
            </a:ext>
          </a:extLst>
        </xdr:cNvPr>
        <xdr:cNvSpPr txBox="1"/>
      </xdr:nvSpPr>
      <xdr:spPr>
        <a:xfrm>
          <a:off x="18367714" y="15209888"/>
          <a:ext cx="2251008" cy="310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Slot time Power Up (1.625 ms)</a:t>
          </a:r>
        </a:p>
      </xdr:txBody>
    </xdr:sp>
    <xdr:clientData/>
  </xdr:twoCellAnchor>
  <xdr:twoCellAnchor>
    <xdr:from>
      <xdr:col>4</xdr:col>
      <xdr:colOff>48260</xdr:colOff>
      <xdr:row>19</xdr:row>
      <xdr:rowOff>48260</xdr:rowOff>
    </xdr:from>
    <xdr:to>
      <xdr:col>18</xdr:col>
      <xdr:colOff>258417</xdr:colOff>
      <xdr:row>81</xdr:row>
      <xdr:rowOff>46382</xdr:rowOff>
    </xdr:to>
    <xdr:cxnSp macro="">
      <xdr:nvCxnSpPr>
        <xdr:cNvPr id="42" name="Straight Arrow Connector 41">
          <a:extLst>
            <a:ext uri="{FF2B5EF4-FFF2-40B4-BE49-F238E27FC236}">
              <a16:creationId xmlns:a16="http://schemas.microsoft.com/office/drawing/2014/main" id="{A04ADF77-E725-4C01-A3C3-29746CC0E7F4}"/>
            </a:ext>
          </a:extLst>
        </xdr:cNvPr>
        <xdr:cNvCxnSpPr/>
      </xdr:nvCxnSpPr>
      <xdr:spPr>
        <a:xfrm>
          <a:off x="8165217" y="3732364"/>
          <a:ext cx="10301687" cy="1154076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1990090</xdr:colOff>
      <xdr:row>32</xdr:row>
      <xdr:rowOff>143510</xdr:rowOff>
    </xdr:from>
    <xdr:to>
      <xdr:col>47</xdr:col>
      <xdr:colOff>97972</xdr:colOff>
      <xdr:row>79</xdr:row>
      <xdr:rowOff>119743</xdr:rowOff>
    </xdr:to>
    <xdr:cxnSp macro="">
      <xdr:nvCxnSpPr>
        <xdr:cNvPr id="44" name="Straight Arrow Connector 43">
          <a:extLst>
            <a:ext uri="{FF2B5EF4-FFF2-40B4-BE49-F238E27FC236}">
              <a16:creationId xmlns:a16="http://schemas.microsoft.com/office/drawing/2014/main" id="{B7C68956-B3CE-4D26-8885-6BA4E880F2E1}"/>
            </a:ext>
          </a:extLst>
        </xdr:cNvPr>
        <xdr:cNvCxnSpPr/>
      </xdr:nvCxnSpPr>
      <xdr:spPr>
        <a:xfrm>
          <a:off x="8096976" y="6239510"/>
          <a:ext cx="19759567" cy="8728347"/>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0</xdr:colOff>
      <xdr:row>77</xdr:row>
      <xdr:rowOff>168543</xdr:rowOff>
    </xdr:from>
    <xdr:to>
      <xdr:col>51</xdr:col>
      <xdr:colOff>215855</xdr:colOff>
      <xdr:row>79</xdr:row>
      <xdr:rowOff>135329</xdr:rowOff>
    </xdr:to>
    <xdr:sp macro="" textlink="">
      <xdr:nvSpPr>
        <xdr:cNvPr id="48" name="Right Brace 47">
          <a:extLst>
            <a:ext uri="{FF2B5EF4-FFF2-40B4-BE49-F238E27FC236}">
              <a16:creationId xmlns:a16="http://schemas.microsoft.com/office/drawing/2014/main" id="{639A467E-53D8-4EE8-827E-419F642C005D}"/>
            </a:ext>
          </a:extLst>
        </xdr:cNvPr>
        <xdr:cNvSpPr/>
      </xdr:nvSpPr>
      <xdr:spPr>
        <a:xfrm rot="5400000">
          <a:off x="28596830" y="14084687"/>
          <a:ext cx="337847" cy="1474811"/>
        </a:xfrm>
        <a:prstGeom prst="rightBrace">
          <a:avLst>
            <a:gd name="adj1" fmla="val 8333"/>
            <a:gd name="adj2" fmla="val 50608"/>
          </a:avLst>
        </a:prstGeom>
        <a:noFill/>
        <a:ln w="19050">
          <a:solidFill>
            <a:schemeClr val="accent1"/>
          </a:solidFill>
        </a:ln>
      </xdr:spPr>
      <xdr:style>
        <a:lnRef idx="1">
          <a:schemeClr val="accent4"/>
        </a:lnRef>
        <a:fillRef idx="0">
          <a:schemeClr val="accent4"/>
        </a:fillRef>
        <a:effectRef idx="0">
          <a:schemeClr val="accent4"/>
        </a:effectRef>
        <a:fontRef idx="minor">
          <a:schemeClr val="tx1"/>
        </a:fontRef>
      </xdr:style>
      <xdr:txBody>
        <a:bodyPr vertOverflow="clip" horzOverflow="clip" rtlCol="0" anchor="t"/>
        <a:lstStyle/>
        <a:p>
          <a:pPr algn="l"/>
          <a:endParaRPr lang="en-US" sz="1100"/>
        </a:p>
      </xdr:txBody>
    </xdr:sp>
    <xdr:clientData/>
  </xdr:twoCellAnchor>
  <xdr:twoCellAnchor>
    <xdr:from>
      <xdr:col>45</xdr:col>
      <xdr:colOff>103070</xdr:colOff>
      <xdr:row>80</xdr:row>
      <xdr:rowOff>42305</xdr:rowOff>
    </xdr:from>
    <xdr:to>
      <xdr:col>52</xdr:col>
      <xdr:colOff>423678</xdr:colOff>
      <xdr:row>81</xdr:row>
      <xdr:rowOff>179005</xdr:rowOff>
    </xdr:to>
    <xdr:sp macro="" textlink="">
      <xdr:nvSpPr>
        <xdr:cNvPr id="50" name="TextBox 49">
          <a:extLst>
            <a:ext uri="{FF2B5EF4-FFF2-40B4-BE49-F238E27FC236}">
              <a16:creationId xmlns:a16="http://schemas.microsoft.com/office/drawing/2014/main" id="{FE2BBAF1-3FD3-4980-9807-797726181EFF}"/>
            </a:ext>
          </a:extLst>
        </xdr:cNvPr>
        <xdr:cNvSpPr txBox="1"/>
      </xdr:nvSpPr>
      <xdr:spPr>
        <a:xfrm>
          <a:off x="27278396" y="15009589"/>
          <a:ext cx="3184124" cy="3211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Time between</a:t>
          </a:r>
          <a:r>
            <a:rPr lang="en-US" sz="1100" baseline="0"/>
            <a:t> power down slot 1 to slot 3 (1.75ms)</a:t>
          </a:r>
          <a:endParaRPr lang="en-US" sz="1100"/>
        </a:p>
      </xdr:txBody>
    </xdr:sp>
    <xdr:clientData/>
  </xdr:twoCellAnchor>
  <xdr:twoCellAnchor>
    <xdr:from>
      <xdr:col>19</xdr:col>
      <xdr:colOff>253365</xdr:colOff>
      <xdr:row>78</xdr:row>
      <xdr:rowOff>150856</xdr:rowOff>
    </xdr:from>
    <xdr:to>
      <xdr:col>24</xdr:col>
      <xdr:colOff>23178</xdr:colOff>
      <xdr:row>80</xdr:row>
      <xdr:rowOff>120183</xdr:rowOff>
    </xdr:to>
    <xdr:sp macro="" textlink="">
      <xdr:nvSpPr>
        <xdr:cNvPr id="39" name="Right Brace 38">
          <a:extLst>
            <a:ext uri="{FF2B5EF4-FFF2-40B4-BE49-F238E27FC236}">
              <a16:creationId xmlns:a16="http://schemas.microsoft.com/office/drawing/2014/main" id="{A553FBD9-75D3-4CF4-9E90-2616BF4EB146}"/>
            </a:ext>
          </a:extLst>
        </xdr:cNvPr>
        <xdr:cNvSpPr/>
      </xdr:nvSpPr>
      <xdr:spPr>
        <a:xfrm rot="5400000">
          <a:off x="19312939" y="14294604"/>
          <a:ext cx="340387" cy="1393205"/>
        </a:xfrm>
        <a:prstGeom prst="rightBrace">
          <a:avLst>
            <a:gd name="adj1" fmla="val 8333"/>
            <a:gd name="adj2" fmla="val 50608"/>
          </a:avLst>
        </a:prstGeom>
        <a:noFill/>
        <a:ln w="19050">
          <a:solidFill>
            <a:schemeClr val="accent1"/>
          </a:solidFill>
        </a:ln>
      </xdr:spPr>
      <xdr:style>
        <a:lnRef idx="1">
          <a:schemeClr val="accent4"/>
        </a:lnRef>
        <a:fillRef idx="0">
          <a:schemeClr val="accent4"/>
        </a:fillRef>
        <a:effectRef idx="0">
          <a:schemeClr val="accent4"/>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475017</xdr:colOff>
      <xdr:row>25</xdr:row>
      <xdr:rowOff>124199</xdr:rowOff>
    </xdr:from>
    <xdr:to>
      <xdr:col>10</xdr:col>
      <xdr:colOff>557893</xdr:colOff>
      <xdr:row>27</xdr:row>
      <xdr:rowOff>54429</xdr:rowOff>
    </xdr:to>
    <xdr:sp macro="" textlink="">
      <xdr:nvSpPr>
        <xdr:cNvPr id="2" name="TextBox 1">
          <a:extLst>
            <a:ext uri="{FF2B5EF4-FFF2-40B4-BE49-F238E27FC236}">
              <a16:creationId xmlns:a16="http://schemas.microsoft.com/office/drawing/2014/main" id="{3579C915-E1EA-48D1-9048-47C8F1D9B21D}"/>
            </a:ext>
          </a:extLst>
        </xdr:cNvPr>
        <xdr:cNvSpPr txBox="1"/>
      </xdr:nvSpPr>
      <xdr:spPr>
        <a:xfrm>
          <a:off x="1876553" y="4737020"/>
          <a:ext cx="13962161" cy="2840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t>Note:  A desired power up and power down slot can be mapped to any available ENx. The selected slot can be assigned to EN1 at address 0x33, EN2 at address 0x34, and etc. ...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RS/Himalaya/GUI/OTP_v7_sa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P Registers - Orin"/>
      <sheetName val="Lists"/>
    </sheetNames>
    <sheetDataSet>
      <sheetData sheetId="0" refreshError="1"/>
      <sheetData sheetId="1" refreshError="1">
        <row r="3">
          <cell r="AL3" t="str">
            <v>Power Up Slot 0</v>
          </cell>
          <cell r="AO3" t="str">
            <v>Sleep Exit Slot 0</v>
          </cell>
        </row>
        <row r="4">
          <cell r="AL4" t="str">
            <v>Power Up Slot 1</v>
          </cell>
          <cell r="AO4" t="str">
            <v>Sleep Exit Slot 1</v>
          </cell>
        </row>
        <row r="5">
          <cell r="AL5" t="str">
            <v>Power Up Slot 2</v>
          </cell>
          <cell r="AO5" t="str">
            <v>Sleep Exit Slot 2</v>
          </cell>
        </row>
        <row r="6">
          <cell r="AL6" t="str">
            <v>Power Up Slot 3</v>
          </cell>
          <cell r="AO6" t="str">
            <v>Sleep Exit Slot 3</v>
          </cell>
        </row>
        <row r="7">
          <cell r="AL7" t="str">
            <v>Power Up Slot 4</v>
          </cell>
          <cell r="AO7" t="str">
            <v>Sleep Exit Slot 4</v>
          </cell>
        </row>
        <row r="8">
          <cell r="AL8" t="str">
            <v>Power Up Slot 5</v>
          </cell>
          <cell r="AO8" t="str">
            <v>Sleep Exit Slot 5</v>
          </cell>
        </row>
        <row r="9">
          <cell r="AL9" t="str">
            <v>Power Up Slot 6</v>
          </cell>
          <cell r="AO9" t="str">
            <v>Sleep Exit Slot 6</v>
          </cell>
        </row>
        <row r="10">
          <cell r="AL10" t="str">
            <v>Power Up Slot 7</v>
          </cell>
          <cell r="AO10" t="str">
            <v>Sleep Exit Slot 7</v>
          </cell>
        </row>
        <row r="11">
          <cell r="AL11" t="str">
            <v>Power Up Slot 8</v>
          </cell>
          <cell r="AO11" t="str">
            <v>Sleep Exit Slot 8</v>
          </cell>
        </row>
        <row r="12">
          <cell r="AL12" t="str">
            <v>Power Up Slot 9</v>
          </cell>
          <cell r="AO12" t="str">
            <v>Sleep Exit Slot 9</v>
          </cell>
        </row>
        <row r="13">
          <cell r="AL13" t="str">
            <v>Power Up Slot 10</v>
          </cell>
          <cell r="AO13" t="str">
            <v>Sleep Exit Slot 10</v>
          </cell>
        </row>
        <row r="14">
          <cell r="AL14" t="str">
            <v>Power Up Slot 11</v>
          </cell>
          <cell r="AO14" t="str">
            <v>Sleep Exit Slot 11</v>
          </cell>
        </row>
        <row r="15">
          <cell r="AL15" t="str">
            <v>Power Up Slot 12</v>
          </cell>
          <cell r="AO15" t="str">
            <v>Sleep Exit Slot 12</v>
          </cell>
        </row>
        <row r="16">
          <cell r="AL16" t="str">
            <v>Power Up Slot 13</v>
          </cell>
          <cell r="AO16" t="str">
            <v>Sleep Exit Slot 13</v>
          </cell>
        </row>
        <row r="17">
          <cell r="AL17" t="str">
            <v>Power Up Slot 14</v>
          </cell>
          <cell r="AO17" t="str">
            <v>Sleep Exit Slot 14</v>
          </cell>
        </row>
        <row r="18">
          <cell r="AL18" t="str">
            <v>Power Up Slot 15</v>
          </cell>
          <cell r="AO18" t="str">
            <v>Sleep Exit Slot 15</v>
          </cell>
        </row>
        <row r="19">
          <cell r="AL19" t="str">
            <v>Power Down Slot 0</v>
          </cell>
          <cell r="AO19" t="str">
            <v>Sleep Entry Slot 0</v>
          </cell>
        </row>
        <row r="20">
          <cell r="AL20" t="str">
            <v>Power Down Slot 1</v>
          </cell>
          <cell r="AO20" t="str">
            <v>Sleep Entry Slot 1</v>
          </cell>
        </row>
        <row r="21">
          <cell r="AL21" t="str">
            <v>Power Down Slot 2</v>
          </cell>
          <cell r="AO21" t="str">
            <v>Sleep Entry Slot 2</v>
          </cell>
        </row>
        <row r="22">
          <cell r="AL22" t="str">
            <v>Power Down Slot 3</v>
          </cell>
          <cell r="AO22" t="str">
            <v>Sleep Entry Slot 3</v>
          </cell>
        </row>
        <row r="23">
          <cell r="AL23" t="str">
            <v>Power Down Slot 4</v>
          </cell>
          <cell r="AO23" t="str">
            <v>Sleep Entry Slot 4</v>
          </cell>
        </row>
        <row r="24">
          <cell r="AL24" t="str">
            <v>Power Down Slot 5</v>
          </cell>
          <cell r="AO24" t="str">
            <v>Sleep Entry Slot 5</v>
          </cell>
        </row>
        <row r="25">
          <cell r="AL25" t="str">
            <v>Power Down Slot 6</v>
          </cell>
          <cell r="AO25" t="str">
            <v>Sleep Entry Slot 6</v>
          </cell>
        </row>
        <row r="26">
          <cell r="AL26" t="str">
            <v>Power Down Slot 7</v>
          </cell>
          <cell r="AO26" t="str">
            <v>Sleep Entry Slot 7</v>
          </cell>
        </row>
        <row r="27">
          <cell r="AL27" t="str">
            <v>Power Down Slot 8</v>
          </cell>
          <cell r="AO27" t="str">
            <v>Sleep Entry Slot 8</v>
          </cell>
        </row>
        <row r="28">
          <cell r="AL28" t="str">
            <v>Power Down Slot 9</v>
          </cell>
          <cell r="AO28" t="str">
            <v>Sleep Entry Slot 9</v>
          </cell>
        </row>
        <row r="29">
          <cell r="AL29" t="str">
            <v>Power Down Slot 10</v>
          </cell>
          <cell r="AO29" t="str">
            <v>Sleep Entry Slot 10</v>
          </cell>
        </row>
        <row r="30">
          <cell r="AL30" t="str">
            <v>Power Down Slot 11</v>
          </cell>
          <cell r="AO30" t="str">
            <v>Sleep Entry Slot 11</v>
          </cell>
        </row>
        <row r="31">
          <cell r="AL31" t="str">
            <v>Power Down Slot 12</v>
          </cell>
          <cell r="AO31" t="str">
            <v>Sleep Entry Slot 12</v>
          </cell>
        </row>
        <row r="32">
          <cell r="AL32" t="str">
            <v>Power Down Slot 13</v>
          </cell>
          <cell r="AO32" t="str">
            <v>Sleep Entry Slot 13</v>
          </cell>
        </row>
        <row r="33">
          <cell r="AL33" t="str">
            <v>Power Down Slot 14</v>
          </cell>
          <cell r="AO33" t="str">
            <v>Sleep Entry Slot 14</v>
          </cell>
        </row>
        <row r="34">
          <cell r="AL34" t="str">
            <v>Power Down Slot 15</v>
          </cell>
          <cell r="AO34" t="str">
            <v>Sleep Entry Slot 15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3:B5" totalsRowShown="0" headerRowDxfId="15" dataDxfId="14">
  <autoFilter ref="B3:B5" xr:uid="{00000000-0009-0000-0100-000001000000}"/>
  <tableColumns count="1">
    <tableColumn id="1" xr3:uid="{00000000-0010-0000-0000-000001000000}" name="Step Size Selection" dataDxfId="1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E3:E259" totalsRowShown="0" headerRowDxfId="12" dataDxfId="11">
  <autoFilter ref="E3:E259" xr:uid="{00000000-0009-0000-0100-000003000000}"/>
  <tableColumns count="1">
    <tableColumn id="1" xr3:uid="{00000000-0010-0000-0100-000001000000}" name="tSSTEP = 250 μs time slot time (µs)" dataDxfId="10"/>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F3:F259" totalsRowShown="0" headerRowDxfId="9" dataDxfId="8">
  <autoFilter ref="F3:F259" xr:uid="{00000000-0009-0000-0100-000004000000}"/>
  <tableColumns count="1">
    <tableColumn id="1" xr3:uid="{00000000-0010-0000-0200-000001000000}" name="tSSTEP = 1000 μs time slot time (µs)" dataDxfId="7"/>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le11" displayName="Table11" ref="B3:B19" totalsRowShown="0" headerRowDxfId="4" headerRowBorderDxfId="3" tableBorderDxfId="2" totalsRowBorderDxfId="1">
  <autoFilter ref="B3:B19" xr:uid="{00000000-0009-0000-0100-00000B000000}"/>
  <tableColumns count="1">
    <tableColumn id="1" xr3:uid="{00000000-0010-0000-0300-000001000000}" name="Power Up Slot" dataDxfId="0"/>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4D52A7-B252-4E3F-89B3-30F54580E6FF}" name="Table2" displayName="Table2" ref="E3:E15" totalsRowShown="0">
  <autoFilter ref="E3:E15" xr:uid="{C66E45FC-9348-4864-B263-0B0D240E9069}"/>
  <tableColumns count="1">
    <tableColumn id="1" xr3:uid="{7D616B1A-9D3E-4AAB-89FE-02E98565E080}" name="Power Down"/>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3148A92-B87F-4A48-8A13-AF9675B83D1A}" name="Table5" displayName="Table5" ref="G3:G16" totalsRowShown="0">
  <autoFilter ref="G3:G16" xr:uid="{A55E331F-9AD7-4EFA-9195-40E7239B2398}"/>
  <tableColumns count="1">
    <tableColumn id="1" xr3:uid="{FE4A346B-7DED-48C4-BCA0-1BAC86BCFEB3}" name="Enable"/>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7.bin"/><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AC5AB-2E51-4BC0-8858-52777D1C7419}">
  <dimension ref="A1"/>
  <sheetViews>
    <sheetView tabSelected="1" zoomScale="110" zoomScaleNormal="110" zoomScaleSheetLayoutView="50" workbookViewId="0"/>
  </sheetViews>
  <sheetFormatPr defaultRowHeight="14.5" x14ac:dyDescent="0.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6AD47-1D11-4B91-A17E-060DB0318895}">
  <dimension ref="A1:AY67"/>
  <sheetViews>
    <sheetView zoomScale="70" zoomScaleNormal="70" workbookViewId="0">
      <selection activeCell="C17" sqref="C17"/>
    </sheetView>
  </sheetViews>
  <sheetFormatPr defaultRowHeight="14.5" x14ac:dyDescent="0.35"/>
  <cols>
    <col min="1" max="1" width="10.54296875" style="21" customWidth="1"/>
    <col min="2" max="2" width="9.54296875" style="21" bestFit="1" customWidth="1"/>
    <col min="3" max="3" width="66.81640625" style="48" bestFit="1" customWidth="1"/>
    <col min="4" max="4" width="28" style="21" bestFit="1" customWidth="1"/>
    <col min="5" max="5" width="26.90625" style="21" bestFit="1" customWidth="1"/>
    <col min="6" max="6" width="16.7265625" style="21" bestFit="1" customWidth="1"/>
    <col min="7" max="7" width="26.90625" style="21" bestFit="1" customWidth="1"/>
    <col min="8" max="8" width="15.7265625" style="21" bestFit="1" customWidth="1"/>
    <col min="9" max="9" width="5.6328125" style="21" hidden="1" customWidth="1"/>
    <col min="10" max="10" width="4" style="21" hidden="1" customWidth="1"/>
    <col min="11" max="11" width="18" style="21" customWidth="1"/>
    <col min="12" max="12" width="8.7265625" style="21"/>
    <col min="13" max="13" width="6.6328125" style="21" customWidth="1"/>
    <col min="14" max="32" width="4.6328125" style="21" customWidth="1"/>
    <col min="33" max="33" width="6.6328125" style="21" customWidth="1"/>
    <col min="34" max="50" width="4.6328125" style="21" customWidth="1"/>
    <col min="51" max="16384" width="8.7265625" style="21"/>
  </cols>
  <sheetData>
    <row r="1" spans="1:50" x14ac:dyDescent="0.35">
      <c r="A1" s="28"/>
      <c r="B1" s="21" t="s">
        <v>10</v>
      </c>
    </row>
    <row r="2" spans="1:50" x14ac:dyDescent="0.35">
      <c r="A2" s="29"/>
      <c r="B2" s="21" t="s">
        <v>105</v>
      </c>
    </row>
    <row r="3" spans="1:50" ht="15" thickBot="1" x14ac:dyDescent="0.4"/>
    <row r="4" spans="1:50" ht="26.5" thickBot="1" x14ac:dyDescent="0.65">
      <c r="B4" s="168" t="s">
        <v>15</v>
      </c>
      <c r="C4" s="169"/>
      <c r="D4" s="169"/>
      <c r="E4" s="169"/>
      <c r="F4" s="169"/>
      <c r="G4" s="169"/>
      <c r="H4" s="169"/>
      <c r="I4" s="169"/>
      <c r="J4" s="169"/>
      <c r="K4" s="170"/>
      <c r="M4" s="113" t="s">
        <v>183</v>
      </c>
      <c r="N4" s="114"/>
      <c r="O4" s="114"/>
      <c r="P4" s="114"/>
      <c r="Q4" s="114"/>
      <c r="R4" s="114"/>
      <c r="S4" s="114"/>
      <c r="T4" s="114"/>
      <c r="U4" s="114"/>
      <c r="V4" s="114"/>
      <c r="W4" s="114"/>
      <c r="X4" s="114"/>
      <c r="Y4" s="114"/>
      <c r="Z4" s="114"/>
      <c r="AA4" s="114"/>
      <c r="AB4" s="114"/>
      <c r="AC4" s="114"/>
      <c r="AD4" s="115"/>
      <c r="AE4" s="96"/>
      <c r="AG4" s="113" t="s">
        <v>184</v>
      </c>
      <c r="AH4" s="114"/>
      <c r="AI4" s="114"/>
      <c r="AJ4" s="114"/>
      <c r="AK4" s="114"/>
      <c r="AL4" s="114"/>
      <c r="AM4" s="114"/>
      <c r="AN4" s="114"/>
      <c r="AO4" s="114"/>
      <c r="AP4" s="114"/>
      <c r="AQ4" s="114"/>
      <c r="AR4" s="114"/>
      <c r="AS4" s="114"/>
      <c r="AT4" s="114"/>
      <c r="AU4" s="114"/>
      <c r="AV4" s="114"/>
      <c r="AW4" s="114"/>
      <c r="AX4" s="115"/>
    </row>
    <row r="5" spans="1:50" x14ac:dyDescent="0.35">
      <c r="A5" s="30"/>
      <c r="B5" s="171"/>
      <c r="C5" s="138"/>
      <c r="D5" s="138"/>
      <c r="E5" s="138"/>
      <c r="F5" s="138"/>
      <c r="G5" s="138"/>
      <c r="H5" s="138"/>
      <c r="I5" s="138"/>
      <c r="J5" s="138"/>
      <c r="K5" s="139"/>
      <c r="L5" s="30"/>
      <c r="M5" s="92"/>
      <c r="N5" s="101"/>
      <c r="O5" s="101"/>
      <c r="P5" s="101"/>
      <c r="Q5" s="101"/>
      <c r="R5" s="101"/>
      <c r="S5" s="101"/>
      <c r="T5" s="101"/>
      <c r="U5" s="101"/>
      <c r="V5" s="101"/>
      <c r="W5" s="101"/>
      <c r="X5" s="101"/>
      <c r="Y5" s="101"/>
      <c r="Z5" s="101"/>
      <c r="AA5" s="101"/>
      <c r="AB5" s="101"/>
      <c r="AC5" s="101"/>
      <c r="AD5" s="102"/>
      <c r="AG5" s="92"/>
      <c r="AH5" s="101"/>
      <c r="AI5" s="101"/>
      <c r="AJ5" s="101"/>
      <c r="AK5" s="101"/>
      <c r="AL5" s="101"/>
      <c r="AM5" s="101"/>
      <c r="AN5" s="101"/>
      <c r="AO5" s="101"/>
      <c r="AP5" s="101"/>
      <c r="AQ5" s="101"/>
      <c r="AR5" s="101"/>
      <c r="AS5" s="101"/>
      <c r="AT5" s="101"/>
      <c r="AU5" s="101"/>
      <c r="AV5" s="101"/>
      <c r="AW5" s="101"/>
      <c r="AX5" s="102"/>
    </row>
    <row r="6" spans="1:50" x14ac:dyDescent="0.35">
      <c r="B6" s="171"/>
      <c r="C6" s="138"/>
      <c r="D6" s="138"/>
      <c r="E6" s="138"/>
      <c r="F6" s="138"/>
      <c r="G6" s="138"/>
      <c r="H6" s="138"/>
      <c r="I6" s="138"/>
      <c r="J6" s="138"/>
      <c r="K6" s="139"/>
      <c r="M6" s="93"/>
      <c r="N6" s="97"/>
      <c r="O6" s="98"/>
      <c r="P6" s="97"/>
      <c r="Q6" s="97"/>
      <c r="R6" s="97"/>
      <c r="S6" s="97"/>
      <c r="T6" s="97"/>
      <c r="U6" s="97"/>
      <c r="V6" s="97"/>
      <c r="W6" s="97"/>
      <c r="X6" s="97"/>
      <c r="Y6" s="97"/>
      <c r="Z6" s="98"/>
      <c r="AA6" s="97"/>
      <c r="AB6" s="97"/>
      <c r="AC6" s="97"/>
      <c r="AD6" s="103"/>
      <c r="AG6" s="93"/>
      <c r="AH6" s="97"/>
      <c r="AI6" s="97"/>
      <c r="AJ6" s="97"/>
      <c r="AK6" s="97"/>
      <c r="AL6" s="97"/>
      <c r="AM6" s="97"/>
      <c r="AN6" s="97"/>
      <c r="AO6" s="97"/>
      <c r="AP6" s="97"/>
      <c r="AQ6" s="97"/>
      <c r="AR6" s="97"/>
      <c r="AS6" s="97"/>
      <c r="AT6" s="97"/>
      <c r="AU6" s="97"/>
      <c r="AV6" s="97"/>
      <c r="AW6" s="97"/>
      <c r="AX6" s="103"/>
    </row>
    <row r="7" spans="1:50" x14ac:dyDescent="0.35">
      <c r="B7" s="31"/>
      <c r="C7" s="118"/>
      <c r="D7" s="118"/>
      <c r="E7" s="118" t="s">
        <v>165</v>
      </c>
      <c r="F7" s="118"/>
      <c r="G7" s="118"/>
      <c r="H7" s="118"/>
      <c r="I7" s="118"/>
      <c r="J7" s="118"/>
      <c r="K7" s="119"/>
      <c r="M7" s="95" t="s">
        <v>182</v>
      </c>
      <c r="N7" s="82"/>
      <c r="O7" s="97"/>
      <c r="P7" s="99"/>
      <c r="Q7" s="99"/>
      <c r="R7" s="99"/>
      <c r="S7" s="99"/>
      <c r="T7" s="99"/>
      <c r="U7" s="99"/>
      <c r="V7" s="99"/>
      <c r="W7" s="99"/>
      <c r="X7" s="99"/>
      <c r="Y7" s="99"/>
      <c r="Z7" s="97"/>
      <c r="AA7" s="99"/>
      <c r="AB7" s="99"/>
      <c r="AC7" s="99"/>
      <c r="AD7" s="104"/>
      <c r="AG7" s="95" t="s">
        <v>182</v>
      </c>
      <c r="AH7" s="109"/>
      <c r="AI7" s="98"/>
      <c r="AJ7" s="98"/>
      <c r="AK7" s="98"/>
      <c r="AL7" s="98"/>
      <c r="AM7" s="98"/>
      <c r="AN7" s="98"/>
      <c r="AO7" s="98"/>
      <c r="AP7" s="98"/>
      <c r="AQ7" s="98"/>
      <c r="AR7" s="98"/>
      <c r="AS7" s="98"/>
      <c r="AT7" s="98"/>
      <c r="AU7" s="98"/>
      <c r="AV7" s="98"/>
      <c r="AW7" s="98"/>
      <c r="AX7" s="110"/>
    </row>
    <row r="8" spans="1:50" x14ac:dyDescent="0.35">
      <c r="B8" s="31"/>
      <c r="C8" s="35"/>
      <c r="D8" s="68" t="s">
        <v>94</v>
      </c>
      <c r="E8" s="60" t="s">
        <v>4</v>
      </c>
      <c r="F8" s="164" t="s">
        <v>166</v>
      </c>
      <c r="G8" s="165"/>
      <c r="H8" s="164" t="s">
        <v>6</v>
      </c>
      <c r="I8" s="166"/>
      <c r="J8" s="166"/>
      <c r="K8" s="167"/>
      <c r="M8" s="95"/>
      <c r="N8" s="97"/>
      <c r="O8" s="97"/>
      <c r="P8" s="97"/>
      <c r="Q8" s="97"/>
      <c r="R8" s="97"/>
      <c r="S8" s="97"/>
      <c r="T8" s="97"/>
      <c r="U8" s="97"/>
      <c r="V8" s="97"/>
      <c r="W8" s="97"/>
      <c r="X8" s="97"/>
      <c r="Y8" s="97"/>
      <c r="Z8" s="97"/>
      <c r="AA8" s="97"/>
      <c r="AB8" s="97"/>
      <c r="AC8" s="97"/>
      <c r="AD8" s="103"/>
      <c r="AG8" s="95"/>
      <c r="AH8" s="97"/>
      <c r="AI8" s="97"/>
      <c r="AJ8" s="97"/>
      <c r="AK8" s="97"/>
      <c r="AL8" s="97"/>
      <c r="AM8" s="97"/>
      <c r="AN8" s="97"/>
      <c r="AO8" s="97"/>
      <c r="AP8" s="97"/>
      <c r="AQ8" s="97"/>
      <c r="AR8" s="97"/>
      <c r="AS8" s="97"/>
      <c r="AT8" s="97"/>
      <c r="AU8" s="97"/>
      <c r="AV8" s="97"/>
      <c r="AW8" s="97"/>
      <c r="AX8" s="103"/>
    </row>
    <row r="9" spans="1:50" x14ac:dyDescent="0.35">
      <c r="B9" s="149" t="s">
        <v>1</v>
      </c>
      <c r="C9" s="150" t="s">
        <v>98</v>
      </c>
      <c r="D9" s="151" t="s">
        <v>95</v>
      </c>
      <c r="E9" s="32">
        <v>0</v>
      </c>
      <c r="F9" s="140" t="s">
        <v>5</v>
      </c>
      <c r="G9" s="162"/>
      <c r="H9" s="140" t="s">
        <v>8</v>
      </c>
      <c r="I9" s="141"/>
      <c r="J9" s="141"/>
      <c r="K9" s="142"/>
      <c r="M9" s="95"/>
      <c r="N9" s="97"/>
      <c r="O9" s="97"/>
      <c r="P9" s="97"/>
      <c r="Q9" s="97"/>
      <c r="R9" s="97"/>
      <c r="S9" s="97"/>
      <c r="T9" s="97"/>
      <c r="U9" s="97"/>
      <c r="V9" s="97"/>
      <c r="W9" s="97"/>
      <c r="X9" s="97"/>
      <c r="Y9" s="97"/>
      <c r="Z9" s="97"/>
      <c r="AA9" s="97"/>
      <c r="AB9" s="97"/>
      <c r="AC9" s="97"/>
      <c r="AD9" s="103"/>
      <c r="AG9" s="95"/>
      <c r="AH9" s="97"/>
      <c r="AI9" s="97"/>
      <c r="AJ9" s="97"/>
      <c r="AK9" s="97"/>
      <c r="AL9" s="97"/>
      <c r="AM9" s="97"/>
      <c r="AN9" s="97"/>
      <c r="AO9" s="97"/>
      <c r="AP9" s="97"/>
      <c r="AQ9" s="97"/>
      <c r="AR9" s="97"/>
      <c r="AS9" s="97"/>
      <c r="AT9" s="97"/>
      <c r="AU9" s="97"/>
      <c r="AV9" s="97"/>
      <c r="AW9" s="97"/>
      <c r="AX9" s="103"/>
    </row>
    <row r="10" spans="1:50" x14ac:dyDescent="0.35">
      <c r="B10" s="149"/>
      <c r="C10" s="150"/>
      <c r="D10" s="151"/>
      <c r="E10" s="32">
        <v>1</v>
      </c>
      <c r="F10" s="155" t="s">
        <v>9</v>
      </c>
      <c r="G10" s="163"/>
      <c r="H10" s="155" t="s">
        <v>7</v>
      </c>
      <c r="I10" s="156"/>
      <c r="J10" s="156"/>
      <c r="K10" s="157"/>
      <c r="M10" s="95" t="s">
        <v>107</v>
      </c>
      <c r="N10" s="98"/>
      <c r="O10" s="100"/>
      <c r="P10" s="100"/>
      <c r="Q10" s="100"/>
      <c r="R10" s="100"/>
      <c r="S10" s="100"/>
      <c r="T10" s="100"/>
      <c r="U10" s="100"/>
      <c r="V10" s="100"/>
      <c r="W10" s="100"/>
      <c r="X10" s="100"/>
      <c r="Y10" s="100"/>
      <c r="Z10" s="100"/>
      <c r="AA10" s="100"/>
      <c r="AB10" s="100"/>
      <c r="AC10" s="100"/>
      <c r="AD10" s="104"/>
      <c r="AG10" s="95" t="s">
        <v>107</v>
      </c>
      <c r="AH10" s="99"/>
      <c r="AI10" s="100"/>
      <c r="AJ10" s="100"/>
      <c r="AK10" s="100"/>
      <c r="AL10" s="100"/>
      <c r="AM10" s="100"/>
      <c r="AN10" s="100"/>
      <c r="AO10" s="100"/>
      <c r="AP10" s="100"/>
      <c r="AQ10" s="100"/>
      <c r="AR10" s="100"/>
      <c r="AS10" s="100"/>
      <c r="AT10" s="100"/>
      <c r="AU10" s="100"/>
      <c r="AV10" s="100"/>
      <c r="AW10" s="100"/>
      <c r="AX10" s="110"/>
    </row>
    <row r="11" spans="1:50" x14ac:dyDescent="0.35">
      <c r="B11" s="56"/>
      <c r="C11" s="49" t="s">
        <v>4</v>
      </c>
      <c r="D11" s="34"/>
      <c r="E11" s="81"/>
      <c r="F11" s="119"/>
      <c r="G11" s="158"/>
      <c r="H11" s="158"/>
      <c r="I11" s="158"/>
      <c r="J11" s="158"/>
      <c r="K11" s="158"/>
      <c r="M11" s="95"/>
      <c r="N11" s="97"/>
      <c r="O11" s="97"/>
      <c r="P11" s="97"/>
      <c r="Q11" s="97"/>
      <c r="R11" s="97"/>
      <c r="S11" s="97"/>
      <c r="T11" s="97"/>
      <c r="U11" s="97"/>
      <c r="V11" s="97"/>
      <c r="W11" s="97"/>
      <c r="X11" s="97"/>
      <c r="Y11" s="97"/>
      <c r="Z11" s="97"/>
      <c r="AA11" s="97"/>
      <c r="AB11" s="97"/>
      <c r="AC11" s="97"/>
      <c r="AD11" s="103"/>
      <c r="AG11" s="95"/>
      <c r="AH11" s="97"/>
      <c r="AI11" s="107"/>
      <c r="AJ11" s="107"/>
      <c r="AK11" s="107"/>
      <c r="AL11" s="107"/>
      <c r="AM11" s="107"/>
      <c r="AN11" s="107"/>
      <c r="AO11" s="107"/>
      <c r="AP11" s="107"/>
      <c r="AQ11" s="107"/>
      <c r="AR11" s="107"/>
      <c r="AS11" s="107"/>
      <c r="AT11" s="107"/>
      <c r="AU11" s="107"/>
      <c r="AV11" s="107"/>
      <c r="AW11" s="107"/>
      <c r="AX11" s="103"/>
    </row>
    <row r="12" spans="1:50" x14ac:dyDescent="0.35">
      <c r="B12" s="56"/>
      <c r="C12" s="35" t="s">
        <v>3</v>
      </c>
      <c r="D12" s="36">
        <f>IF($D$9="zero",250,1000)</f>
        <v>250</v>
      </c>
      <c r="E12" s="34" t="s">
        <v>2</v>
      </c>
      <c r="F12" s="152" t="s">
        <v>99</v>
      </c>
      <c r="G12" s="153"/>
      <c r="H12" s="153"/>
      <c r="I12" s="153"/>
      <c r="J12" s="153"/>
      <c r="K12" s="154"/>
      <c r="M12" s="95"/>
      <c r="N12" s="97"/>
      <c r="O12" s="97"/>
      <c r="P12" s="97"/>
      <c r="Q12" s="97"/>
      <c r="R12" s="97"/>
      <c r="S12" s="97"/>
      <c r="T12" s="97"/>
      <c r="U12" s="97"/>
      <c r="V12" s="97"/>
      <c r="W12" s="97"/>
      <c r="X12" s="97"/>
      <c r="Y12" s="97"/>
      <c r="Z12" s="97"/>
      <c r="AA12" s="97"/>
      <c r="AB12" s="97"/>
      <c r="AC12" s="97"/>
      <c r="AD12" s="103"/>
      <c r="AG12" s="95"/>
      <c r="AH12" s="97"/>
      <c r="AI12" s="107"/>
      <c r="AJ12" s="107"/>
      <c r="AK12" s="107"/>
      <c r="AL12" s="107"/>
      <c r="AM12" s="107"/>
      <c r="AN12" s="107"/>
      <c r="AO12" s="107"/>
      <c r="AP12" s="107"/>
      <c r="AQ12" s="107"/>
      <c r="AR12" s="107"/>
      <c r="AS12" s="107"/>
      <c r="AT12" s="107"/>
      <c r="AU12" s="107"/>
      <c r="AV12" s="107"/>
      <c r="AW12" s="107"/>
      <c r="AX12" s="103"/>
    </row>
    <row r="13" spans="1:50" x14ac:dyDescent="0.35">
      <c r="B13" s="56"/>
      <c r="C13" s="35" t="s">
        <v>6</v>
      </c>
      <c r="D13" s="36">
        <f>IF($D$9="zero",125,500)</f>
        <v>125</v>
      </c>
      <c r="E13" s="34" t="s">
        <v>2</v>
      </c>
      <c r="F13" s="159" t="s">
        <v>167</v>
      </c>
      <c r="G13" s="160"/>
      <c r="H13" s="160"/>
      <c r="I13" s="160"/>
      <c r="J13" s="160"/>
      <c r="K13" s="161"/>
      <c r="M13" s="95" t="s">
        <v>108</v>
      </c>
      <c r="N13" s="98"/>
      <c r="O13" s="100"/>
      <c r="P13" s="100"/>
      <c r="Q13" s="100"/>
      <c r="R13" s="100"/>
      <c r="S13" s="100"/>
      <c r="T13" s="100"/>
      <c r="U13" s="100"/>
      <c r="V13" s="100"/>
      <c r="W13" s="100"/>
      <c r="X13" s="100"/>
      <c r="Y13" s="100"/>
      <c r="Z13" s="100"/>
      <c r="AA13" s="100"/>
      <c r="AB13" s="100"/>
      <c r="AC13" s="100"/>
      <c r="AD13" s="104"/>
      <c r="AG13" s="95" t="s">
        <v>108</v>
      </c>
      <c r="AH13" s="99"/>
      <c r="AI13" s="100"/>
      <c r="AJ13" s="100"/>
      <c r="AK13" s="100"/>
      <c r="AL13" s="100"/>
      <c r="AM13" s="100"/>
      <c r="AN13" s="100"/>
      <c r="AO13" s="100"/>
      <c r="AP13" s="100"/>
      <c r="AQ13" s="100"/>
      <c r="AR13" s="100"/>
      <c r="AS13" s="100"/>
      <c r="AT13" s="100"/>
      <c r="AU13" s="100"/>
      <c r="AV13" s="100"/>
      <c r="AW13" s="100"/>
      <c r="AX13" s="110"/>
    </row>
    <row r="14" spans="1:50" x14ac:dyDescent="0.35">
      <c r="B14" s="56"/>
      <c r="C14" s="118"/>
      <c r="D14" s="118"/>
      <c r="E14" s="118"/>
      <c r="F14" s="118"/>
      <c r="G14" s="118"/>
      <c r="H14" s="118"/>
      <c r="I14" s="118"/>
      <c r="J14" s="118"/>
      <c r="K14" s="119"/>
      <c r="M14" s="95"/>
      <c r="N14" s="97"/>
      <c r="O14" s="97"/>
      <c r="P14" s="97"/>
      <c r="Q14" s="97"/>
      <c r="R14" s="97"/>
      <c r="S14" s="97"/>
      <c r="T14" s="97"/>
      <c r="U14" s="97"/>
      <c r="V14" s="97"/>
      <c r="W14" s="97"/>
      <c r="X14" s="97"/>
      <c r="Y14" s="97"/>
      <c r="Z14" s="97"/>
      <c r="AA14" s="97"/>
      <c r="AB14" s="97"/>
      <c r="AC14" s="97"/>
      <c r="AD14" s="103"/>
      <c r="AG14" s="95"/>
      <c r="AH14" s="97"/>
      <c r="AI14" s="107"/>
      <c r="AJ14" s="107"/>
      <c r="AK14" s="107"/>
      <c r="AL14" s="107"/>
      <c r="AM14" s="107"/>
      <c r="AN14" s="107"/>
      <c r="AO14" s="107"/>
      <c r="AP14" s="107"/>
      <c r="AQ14" s="107"/>
      <c r="AR14" s="107"/>
      <c r="AS14" s="107"/>
      <c r="AT14" s="107"/>
      <c r="AU14" s="107"/>
      <c r="AV14" s="107"/>
      <c r="AW14" s="107"/>
      <c r="AX14" s="104"/>
    </row>
    <row r="15" spans="1:50" x14ac:dyDescent="0.35">
      <c r="B15" s="56"/>
      <c r="C15" s="118"/>
      <c r="D15" s="118"/>
      <c r="E15" s="118"/>
      <c r="F15" s="118"/>
      <c r="G15" s="118"/>
      <c r="H15" s="118"/>
      <c r="I15" s="118"/>
      <c r="J15" s="118"/>
      <c r="K15" s="119"/>
      <c r="M15" s="95"/>
      <c r="N15" s="97"/>
      <c r="O15" s="97"/>
      <c r="P15" s="97"/>
      <c r="Q15" s="97"/>
      <c r="R15" s="97"/>
      <c r="S15" s="97"/>
      <c r="T15" s="97"/>
      <c r="U15" s="97"/>
      <c r="V15" s="97"/>
      <c r="W15" s="97"/>
      <c r="X15" s="97"/>
      <c r="Y15" s="97"/>
      <c r="Z15" s="97"/>
      <c r="AA15" s="97"/>
      <c r="AB15" s="97"/>
      <c r="AC15" s="97"/>
      <c r="AD15" s="103"/>
      <c r="AG15" s="95"/>
      <c r="AH15" s="97"/>
      <c r="AI15" s="107"/>
      <c r="AJ15" s="107"/>
      <c r="AK15" s="107"/>
      <c r="AL15" s="107"/>
      <c r="AM15" s="107"/>
      <c r="AN15" s="107"/>
      <c r="AO15" s="107"/>
      <c r="AP15" s="107"/>
      <c r="AQ15" s="107"/>
      <c r="AR15" s="107"/>
      <c r="AS15" s="107"/>
      <c r="AT15" s="107"/>
      <c r="AU15" s="107"/>
      <c r="AV15" s="107"/>
      <c r="AW15" s="107"/>
      <c r="AX15" s="103"/>
    </row>
    <row r="16" spans="1:50" x14ac:dyDescent="0.35">
      <c r="B16" s="56"/>
      <c r="C16" s="35"/>
      <c r="D16" s="37" t="s">
        <v>171</v>
      </c>
      <c r="E16" s="37" t="s">
        <v>100</v>
      </c>
      <c r="F16" s="37" t="s">
        <v>101</v>
      </c>
      <c r="G16" s="120"/>
      <c r="H16" s="121"/>
      <c r="I16" s="121"/>
      <c r="J16" s="121"/>
      <c r="K16" s="122"/>
      <c r="L16" s="43"/>
      <c r="M16" s="95" t="s">
        <v>109</v>
      </c>
      <c r="N16" s="98"/>
      <c r="O16" s="100"/>
      <c r="P16" s="100"/>
      <c r="Q16" s="100"/>
      <c r="R16" s="100"/>
      <c r="S16" s="100"/>
      <c r="T16" s="100"/>
      <c r="U16" s="100"/>
      <c r="V16" s="100"/>
      <c r="W16" s="100"/>
      <c r="X16" s="100"/>
      <c r="Y16" s="100"/>
      <c r="Z16" s="100"/>
      <c r="AA16" s="100"/>
      <c r="AB16" s="100"/>
      <c r="AC16" s="100"/>
      <c r="AD16" s="104"/>
      <c r="AG16" s="95" t="s">
        <v>109</v>
      </c>
      <c r="AH16" s="99"/>
      <c r="AI16" s="100"/>
      <c r="AJ16" s="100"/>
      <c r="AK16" s="100"/>
      <c r="AL16" s="100"/>
      <c r="AM16" s="100"/>
      <c r="AN16" s="100"/>
      <c r="AO16" s="100"/>
      <c r="AP16" s="100"/>
      <c r="AQ16" s="100"/>
      <c r="AR16" s="100"/>
      <c r="AS16" s="100"/>
      <c r="AT16" s="100"/>
      <c r="AU16" s="100"/>
      <c r="AV16" s="100"/>
      <c r="AW16" s="100"/>
      <c r="AX16" s="110"/>
    </row>
    <row r="17" spans="1:50" x14ac:dyDescent="0.35">
      <c r="B17" s="58" t="s">
        <v>1</v>
      </c>
      <c r="C17" s="59" t="s">
        <v>161</v>
      </c>
      <c r="D17" s="38">
        <v>125</v>
      </c>
      <c r="E17" s="52">
        <f>IF(D9="one", ((D17-500)/1000),((D17-125)/250))</f>
        <v>0</v>
      </c>
      <c r="F17" s="55" t="str">
        <f>IF(E17&lt;=15,_xlfn.CONCAT("0x0",DEC2HEX(E17)),_xlfn.CONCAT("0x",DEC2HEX(E17)))</f>
        <v>0x00</v>
      </c>
      <c r="G17" s="118" t="s">
        <v>163</v>
      </c>
      <c r="H17" s="118"/>
      <c r="I17" s="118"/>
      <c r="J17" s="118"/>
      <c r="K17" s="119"/>
      <c r="M17" s="95"/>
      <c r="N17" s="97"/>
      <c r="O17" s="97"/>
      <c r="P17" s="97"/>
      <c r="Q17" s="97"/>
      <c r="R17" s="97"/>
      <c r="S17" s="97"/>
      <c r="T17" s="97"/>
      <c r="U17" s="97"/>
      <c r="V17" s="97"/>
      <c r="W17" s="97"/>
      <c r="X17" s="97"/>
      <c r="Y17" s="97"/>
      <c r="Z17" s="97"/>
      <c r="AA17" s="97"/>
      <c r="AB17" s="97"/>
      <c r="AC17" s="97"/>
      <c r="AD17" s="103"/>
      <c r="AG17" s="95"/>
      <c r="AH17" s="97"/>
      <c r="AI17" s="107"/>
      <c r="AJ17" s="107"/>
      <c r="AK17" s="107"/>
      <c r="AL17" s="107"/>
      <c r="AM17" s="107"/>
      <c r="AN17" s="107"/>
      <c r="AO17" s="107"/>
      <c r="AP17" s="107"/>
      <c r="AQ17" s="107"/>
      <c r="AR17" s="107"/>
      <c r="AS17" s="107"/>
      <c r="AT17" s="107"/>
      <c r="AU17" s="107"/>
      <c r="AV17" s="107"/>
      <c r="AW17" s="107"/>
      <c r="AX17" s="103"/>
    </row>
    <row r="18" spans="1:50" x14ac:dyDescent="0.35">
      <c r="B18" s="58" t="s">
        <v>1</v>
      </c>
      <c r="C18" s="59" t="s">
        <v>162</v>
      </c>
      <c r="D18" s="39">
        <v>125</v>
      </c>
      <c r="E18" s="52">
        <f>IF(D9="one", ((D18-500)/1000),((D18-125)/250))</f>
        <v>0</v>
      </c>
      <c r="F18" s="55" t="str">
        <f>IF(E18&lt;=15,_xlfn.CONCAT("0x0",DEC2HEX(E18)),_xlfn.CONCAT("0x",DEC2HEX(E18)))</f>
        <v>0x00</v>
      </c>
      <c r="G18" s="118" t="s">
        <v>164</v>
      </c>
      <c r="H18" s="118"/>
      <c r="I18" s="118"/>
      <c r="J18" s="118"/>
      <c r="K18" s="119"/>
      <c r="M18" s="95"/>
      <c r="N18" s="97"/>
      <c r="O18" s="97"/>
      <c r="P18" s="97"/>
      <c r="Q18" s="97"/>
      <c r="R18" s="97"/>
      <c r="S18" s="97"/>
      <c r="T18" s="97"/>
      <c r="U18" s="97"/>
      <c r="V18" s="97"/>
      <c r="W18" s="97"/>
      <c r="X18" s="97"/>
      <c r="Y18" s="97"/>
      <c r="Z18" s="97"/>
      <c r="AA18" s="97"/>
      <c r="AB18" s="97"/>
      <c r="AC18" s="97"/>
      <c r="AD18" s="103"/>
      <c r="AG18" s="95"/>
      <c r="AH18" s="97"/>
      <c r="AI18" s="107"/>
      <c r="AJ18" s="107"/>
      <c r="AK18" s="107"/>
      <c r="AL18" s="107"/>
      <c r="AM18" s="107"/>
      <c r="AN18" s="107"/>
      <c r="AO18" s="107"/>
      <c r="AP18" s="107"/>
      <c r="AQ18" s="107"/>
      <c r="AR18" s="107"/>
      <c r="AS18" s="107"/>
      <c r="AT18" s="107"/>
      <c r="AU18" s="107"/>
      <c r="AV18" s="107"/>
      <c r="AW18" s="107"/>
      <c r="AX18" s="103"/>
    </row>
    <row r="19" spans="1:50" x14ac:dyDescent="0.35">
      <c r="B19" s="40"/>
      <c r="C19" s="35"/>
      <c r="D19" s="34"/>
      <c r="E19" s="120"/>
      <c r="F19" s="121"/>
      <c r="G19" s="121"/>
      <c r="H19" s="121"/>
      <c r="I19" s="121"/>
      <c r="J19" s="121"/>
      <c r="K19" s="122"/>
      <c r="M19" s="95" t="s">
        <v>110</v>
      </c>
      <c r="N19" s="97"/>
      <c r="O19" s="100"/>
      <c r="P19" s="100"/>
      <c r="Q19" s="100"/>
      <c r="R19" s="100"/>
      <c r="S19" s="100"/>
      <c r="T19" s="100"/>
      <c r="U19" s="100"/>
      <c r="V19" s="100"/>
      <c r="W19" s="100"/>
      <c r="X19" s="100"/>
      <c r="Y19" s="100"/>
      <c r="Z19" s="100"/>
      <c r="AA19" s="100"/>
      <c r="AB19" s="100"/>
      <c r="AC19" s="100"/>
      <c r="AD19" s="104"/>
      <c r="AG19" s="95" t="s">
        <v>110</v>
      </c>
      <c r="AH19" s="99"/>
      <c r="AI19" s="100"/>
      <c r="AJ19" s="100"/>
      <c r="AK19" s="100"/>
      <c r="AL19" s="100"/>
      <c r="AM19" s="100"/>
      <c r="AN19" s="100"/>
      <c r="AO19" s="100"/>
      <c r="AP19" s="100"/>
      <c r="AQ19" s="100"/>
      <c r="AR19" s="100"/>
      <c r="AS19" s="100"/>
      <c r="AT19" s="100"/>
      <c r="AU19" s="100"/>
      <c r="AV19" s="100"/>
      <c r="AW19" s="100"/>
      <c r="AX19" s="103"/>
    </row>
    <row r="20" spans="1:50" x14ac:dyDescent="0.35">
      <c r="B20" s="40"/>
      <c r="C20" s="44" t="s">
        <v>12</v>
      </c>
      <c r="D20" s="22">
        <f>(D17*0.001)</f>
        <v>0.125</v>
      </c>
      <c r="E20" s="46" t="s">
        <v>14</v>
      </c>
      <c r="F20" s="120" t="s">
        <v>102</v>
      </c>
      <c r="G20" s="121"/>
      <c r="H20" s="121"/>
      <c r="I20" s="121"/>
      <c r="J20" s="121"/>
      <c r="K20" s="122"/>
      <c r="M20" s="95"/>
      <c r="N20" s="99"/>
      <c r="O20" s="97"/>
      <c r="P20" s="97"/>
      <c r="Q20" s="97"/>
      <c r="R20" s="97"/>
      <c r="S20" s="97"/>
      <c r="T20" s="97"/>
      <c r="U20" s="97"/>
      <c r="V20" s="97"/>
      <c r="W20" s="97"/>
      <c r="X20" s="97"/>
      <c r="Y20" s="97"/>
      <c r="Z20" s="97"/>
      <c r="AA20" s="97"/>
      <c r="AB20" s="97"/>
      <c r="AC20" s="97"/>
      <c r="AD20" s="103"/>
      <c r="AG20" s="95"/>
      <c r="AH20" s="97"/>
      <c r="AI20" s="107"/>
      <c r="AJ20" s="107"/>
      <c r="AK20" s="107"/>
      <c r="AL20" s="107"/>
      <c r="AM20" s="107"/>
      <c r="AN20" s="107"/>
      <c r="AO20" s="107"/>
      <c r="AP20" s="107"/>
      <c r="AQ20" s="107"/>
      <c r="AR20" s="107"/>
      <c r="AS20" s="107"/>
      <c r="AT20" s="107"/>
      <c r="AU20" s="107"/>
      <c r="AV20" s="107"/>
      <c r="AW20" s="107"/>
      <c r="AX20" s="104"/>
    </row>
    <row r="21" spans="1:50" x14ac:dyDescent="0.35">
      <c r="B21" s="41"/>
      <c r="C21" s="45" t="s">
        <v>13</v>
      </c>
      <c r="D21" s="23">
        <f>(D18*0.001)</f>
        <v>0.125</v>
      </c>
      <c r="E21" s="47" t="s">
        <v>14</v>
      </c>
      <c r="F21" s="120" t="s">
        <v>103</v>
      </c>
      <c r="G21" s="121"/>
      <c r="H21" s="121"/>
      <c r="I21" s="121"/>
      <c r="J21" s="121"/>
      <c r="K21" s="122"/>
      <c r="M21" s="95"/>
      <c r="N21" s="97"/>
      <c r="O21" s="97"/>
      <c r="P21" s="97"/>
      <c r="Q21" s="97"/>
      <c r="R21" s="97"/>
      <c r="S21" s="97"/>
      <c r="T21" s="97"/>
      <c r="U21" s="97"/>
      <c r="V21" s="97"/>
      <c r="W21" s="97"/>
      <c r="X21" s="97"/>
      <c r="Y21" s="97"/>
      <c r="Z21" s="97"/>
      <c r="AA21" s="97"/>
      <c r="AB21" s="97"/>
      <c r="AC21" s="97"/>
      <c r="AD21" s="103"/>
      <c r="AG21" s="95"/>
      <c r="AH21" s="97"/>
      <c r="AI21" s="107"/>
      <c r="AJ21" s="107"/>
      <c r="AK21" s="107"/>
      <c r="AL21" s="107"/>
      <c r="AM21" s="107"/>
      <c r="AN21" s="107"/>
      <c r="AO21" s="107"/>
      <c r="AP21" s="107"/>
      <c r="AQ21" s="107"/>
      <c r="AR21" s="107"/>
      <c r="AS21" s="107"/>
      <c r="AT21" s="107"/>
      <c r="AU21" s="107"/>
      <c r="AV21" s="107"/>
      <c r="AW21" s="107"/>
      <c r="AX21" s="103"/>
    </row>
    <row r="22" spans="1:50" x14ac:dyDescent="0.35">
      <c r="B22" s="40"/>
      <c r="C22" s="35"/>
      <c r="D22" s="34"/>
      <c r="E22" s="34"/>
      <c r="F22" s="120" t="s">
        <v>104</v>
      </c>
      <c r="G22" s="121"/>
      <c r="H22" s="121"/>
      <c r="I22" s="121"/>
      <c r="J22" s="121"/>
      <c r="K22" s="122"/>
      <c r="M22" s="95" t="s">
        <v>111</v>
      </c>
      <c r="N22" s="97"/>
      <c r="O22" s="100"/>
      <c r="P22" s="100"/>
      <c r="Q22" s="100"/>
      <c r="R22" s="100"/>
      <c r="S22" s="100"/>
      <c r="T22" s="100"/>
      <c r="U22" s="100"/>
      <c r="V22" s="100"/>
      <c r="W22" s="100"/>
      <c r="X22" s="100"/>
      <c r="Y22" s="100"/>
      <c r="Z22" s="100"/>
      <c r="AA22" s="100"/>
      <c r="AB22" s="100"/>
      <c r="AC22" s="100"/>
      <c r="AD22" s="104"/>
      <c r="AG22" s="95" t="s">
        <v>111</v>
      </c>
      <c r="AH22" s="99"/>
      <c r="AI22" s="100"/>
      <c r="AJ22" s="100"/>
      <c r="AK22" s="100"/>
      <c r="AL22" s="100"/>
      <c r="AM22" s="100"/>
      <c r="AN22" s="100"/>
      <c r="AO22" s="100"/>
      <c r="AP22" s="100"/>
      <c r="AQ22" s="100"/>
      <c r="AR22" s="100"/>
      <c r="AS22" s="100"/>
      <c r="AT22" s="100"/>
      <c r="AU22" s="100"/>
      <c r="AV22" s="100"/>
      <c r="AW22" s="100"/>
      <c r="AX22" s="110"/>
    </row>
    <row r="23" spans="1:50" ht="15" thickBot="1" x14ac:dyDescent="0.4">
      <c r="B23" s="42"/>
      <c r="C23" s="78"/>
      <c r="D23" s="79"/>
      <c r="E23" s="79"/>
      <c r="F23" s="126"/>
      <c r="G23" s="127"/>
      <c r="H23" s="127"/>
      <c r="I23" s="127"/>
      <c r="J23" s="127"/>
      <c r="K23" s="128"/>
      <c r="M23" s="95"/>
      <c r="N23" s="99"/>
      <c r="O23" s="97"/>
      <c r="P23" s="97"/>
      <c r="Q23" s="97"/>
      <c r="R23" s="97"/>
      <c r="S23" s="97"/>
      <c r="T23" s="97"/>
      <c r="U23" s="97"/>
      <c r="V23" s="97"/>
      <c r="W23" s="97"/>
      <c r="X23" s="97"/>
      <c r="Y23" s="97"/>
      <c r="Z23" s="97"/>
      <c r="AA23" s="97"/>
      <c r="AB23" s="97"/>
      <c r="AC23" s="97"/>
      <c r="AD23" s="103"/>
      <c r="AG23" s="95"/>
      <c r="AH23" s="97"/>
      <c r="AI23" s="107"/>
      <c r="AJ23" s="107"/>
      <c r="AK23" s="107"/>
      <c r="AL23" s="107"/>
      <c r="AM23" s="107"/>
      <c r="AN23" s="107"/>
      <c r="AO23" s="107"/>
      <c r="AP23" s="107"/>
      <c r="AQ23" s="107"/>
      <c r="AR23" s="107"/>
      <c r="AS23" s="107"/>
      <c r="AT23" s="107"/>
      <c r="AU23" s="107"/>
      <c r="AV23" s="107"/>
      <c r="AW23" s="107"/>
      <c r="AX23" s="103"/>
    </row>
    <row r="24" spans="1:50" x14ac:dyDescent="0.35">
      <c r="B24" s="131" t="s">
        <v>170</v>
      </c>
      <c r="C24" s="132"/>
      <c r="D24" s="132"/>
      <c r="E24" s="132"/>
      <c r="F24" s="132"/>
      <c r="G24" s="132"/>
      <c r="H24" s="132"/>
      <c r="I24" s="132"/>
      <c r="J24" s="132"/>
      <c r="K24" s="133"/>
      <c r="M24" s="95"/>
      <c r="N24" s="97"/>
      <c r="O24" s="97"/>
      <c r="P24" s="97"/>
      <c r="Q24" s="97"/>
      <c r="R24" s="97"/>
      <c r="S24" s="97"/>
      <c r="T24" s="97"/>
      <c r="U24" s="97"/>
      <c r="V24" s="97"/>
      <c r="W24" s="97"/>
      <c r="X24" s="97"/>
      <c r="Y24" s="97"/>
      <c r="Z24" s="97"/>
      <c r="AA24" s="97"/>
      <c r="AB24" s="97"/>
      <c r="AC24" s="97"/>
      <c r="AD24" s="103"/>
      <c r="AG24" s="95"/>
      <c r="AH24" s="97"/>
      <c r="AI24" s="107"/>
      <c r="AJ24" s="107"/>
      <c r="AK24" s="107"/>
      <c r="AL24" s="107"/>
      <c r="AM24" s="107"/>
      <c r="AN24" s="107"/>
      <c r="AO24" s="107"/>
      <c r="AP24" s="107"/>
      <c r="AQ24" s="107"/>
      <c r="AR24" s="107"/>
      <c r="AS24" s="107"/>
      <c r="AT24" s="107"/>
      <c r="AU24" s="107"/>
      <c r="AV24" s="107"/>
      <c r="AW24" s="107"/>
      <c r="AX24" s="103"/>
    </row>
    <row r="25" spans="1:50" x14ac:dyDescent="0.35">
      <c r="B25" s="134"/>
      <c r="C25" s="135"/>
      <c r="D25" s="135"/>
      <c r="E25" s="135"/>
      <c r="F25" s="135"/>
      <c r="G25" s="135"/>
      <c r="H25" s="135"/>
      <c r="I25" s="135"/>
      <c r="J25" s="135"/>
      <c r="K25" s="136"/>
      <c r="M25" s="95" t="s">
        <v>112</v>
      </c>
      <c r="N25" s="97"/>
      <c r="O25" s="100"/>
      <c r="P25" s="100"/>
      <c r="Q25" s="100"/>
      <c r="R25" s="100"/>
      <c r="S25" s="100"/>
      <c r="T25" s="100"/>
      <c r="U25" s="100"/>
      <c r="V25" s="100"/>
      <c r="W25" s="100"/>
      <c r="X25" s="100"/>
      <c r="Y25" s="100"/>
      <c r="Z25" s="100"/>
      <c r="AA25" s="100"/>
      <c r="AB25" s="100"/>
      <c r="AC25" s="100"/>
      <c r="AD25" s="104"/>
      <c r="AG25" s="95" t="s">
        <v>112</v>
      </c>
      <c r="AH25" s="99"/>
      <c r="AI25" s="100"/>
      <c r="AJ25" s="100"/>
      <c r="AK25" s="100"/>
      <c r="AL25" s="100"/>
      <c r="AM25" s="100"/>
      <c r="AN25" s="100"/>
      <c r="AO25" s="100"/>
      <c r="AP25" s="100"/>
      <c r="AQ25" s="100"/>
      <c r="AR25" s="100"/>
      <c r="AS25" s="100"/>
      <c r="AT25" s="100"/>
      <c r="AU25" s="100"/>
      <c r="AV25" s="100"/>
      <c r="AW25" s="100"/>
      <c r="AX25" s="110"/>
    </row>
    <row r="26" spans="1:50" x14ac:dyDescent="0.35">
      <c r="B26" s="137"/>
      <c r="C26" s="118"/>
      <c r="D26" s="118"/>
      <c r="E26" s="118"/>
      <c r="F26" s="118"/>
      <c r="G26" s="118"/>
      <c r="H26" s="118"/>
      <c r="I26" s="118"/>
      <c r="J26" s="118"/>
      <c r="K26" s="119"/>
      <c r="M26" s="95"/>
      <c r="N26" s="99"/>
      <c r="O26" s="97"/>
      <c r="P26" s="97"/>
      <c r="Q26" s="97"/>
      <c r="R26" s="97"/>
      <c r="S26" s="97"/>
      <c r="T26" s="97"/>
      <c r="U26" s="97"/>
      <c r="V26" s="97"/>
      <c r="W26" s="97"/>
      <c r="X26" s="97"/>
      <c r="Y26" s="97"/>
      <c r="Z26" s="97"/>
      <c r="AA26" s="97"/>
      <c r="AB26" s="97"/>
      <c r="AC26" s="97"/>
      <c r="AD26" s="103"/>
      <c r="AG26" s="95"/>
      <c r="AH26" s="97"/>
      <c r="AI26" s="107"/>
      <c r="AJ26" s="107"/>
      <c r="AK26" s="107"/>
      <c r="AL26" s="107"/>
      <c r="AM26" s="107"/>
      <c r="AN26" s="107"/>
      <c r="AO26" s="107"/>
      <c r="AP26" s="107"/>
      <c r="AQ26" s="107"/>
      <c r="AR26" s="107"/>
      <c r="AS26" s="107"/>
      <c r="AT26" s="107"/>
      <c r="AU26" s="107"/>
      <c r="AV26" s="107"/>
      <c r="AW26" s="107"/>
      <c r="AX26" s="103"/>
    </row>
    <row r="27" spans="1:50" x14ac:dyDescent="0.35">
      <c r="B27" s="137"/>
      <c r="C27" s="118"/>
      <c r="D27" s="118"/>
      <c r="E27" s="118"/>
      <c r="F27" s="118"/>
      <c r="G27" s="118"/>
      <c r="H27" s="118"/>
      <c r="I27" s="118"/>
      <c r="J27" s="118"/>
      <c r="K27" s="119"/>
      <c r="M27" s="95"/>
      <c r="N27" s="97"/>
      <c r="O27" s="97"/>
      <c r="P27" s="97"/>
      <c r="Q27" s="97"/>
      <c r="R27" s="97"/>
      <c r="S27" s="97"/>
      <c r="T27" s="97"/>
      <c r="U27" s="97"/>
      <c r="V27" s="97"/>
      <c r="W27" s="97"/>
      <c r="X27" s="97"/>
      <c r="Y27" s="97"/>
      <c r="Z27" s="97"/>
      <c r="AA27" s="97"/>
      <c r="AB27" s="97"/>
      <c r="AC27" s="97"/>
      <c r="AD27" s="103"/>
      <c r="AG27" s="95"/>
      <c r="AH27" s="97"/>
      <c r="AI27" s="107"/>
      <c r="AJ27" s="107"/>
      <c r="AK27" s="107"/>
      <c r="AL27" s="107"/>
      <c r="AM27" s="107"/>
      <c r="AN27" s="107"/>
      <c r="AO27" s="107"/>
      <c r="AP27" s="107"/>
      <c r="AQ27" s="107"/>
      <c r="AR27" s="107"/>
      <c r="AS27" s="107"/>
      <c r="AT27" s="107"/>
      <c r="AU27" s="107"/>
      <c r="AV27" s="107"/>
      <c r="AW27" s="107"/>
      <c r="AX27" s="103"/>
    </row>
    <row r="28" spans="1:50" x14ac:dyDescent="0.35">
      <c r="B28" s="137"/>
      <c r="C28" s="118"/>
      <c r="D28" s="118"/>
      <c r="E28" s="118"/>
      <c r="F28" s="118"/>
      <c r="G28" s="118"/>
      <c r="H28" s="118"/>
      <c r="I28" s="118"/>
      <c r="J28" s="118"/>
      <c r="K28" s="119"/>
      <c r="L28" s="30"/>
      <c r="M28" s="95" t="s">
        <v>113</v>
      </c>
      <c r="N28" s="98"/>
      <c r="O28" s="100"/>
      <c r="P28" s="100"/>
      <c r="Q28" s="100"/>
      <c r="R28" s="100"/>
      <c r="S28" s="100"/>
      <c r="T28" s="100"/>
      <c r="U28" s="100"/>
      <c r="V28" s="100"/>
      <c r="W28" s="100"/>
      <c r="X28" s="100"/>
      <c r="Y28" s="100"/>
      <c r="Z28" s="100"/>
      <c r="AA28" s="100"/>
      <c r="AB28" s="100"/>
      <c r="AC28" s="100"/>
      <c r="AD28" s="104"/>
      <c r="AG28" s="95" t="s">
        <v>113</v>
      </c>
      <c r="AH28" s="99"/>
      <c r="AI28" s="100"/>
      <c r="AJ28" s="100"/>
      <c r="AK28" s="100"/>
      <c r="AL28" s="100"/>
      <c r="AM28" s="100"/>
      <c r="AN28" s="100"/>
      <c r="AO28" s="100"/>
      <c r="AP28" s="100"/>
      <c r="AQ28" s="100"/>
      <c r="AR28" s="100"/>
      <c r="AS28" s="100"/>
      <c r="AT28" s="100"/>
      <c r="AU28" s="100"/>
      <c r="AV28" s="100"/>
      <c r="AW28" s="100"/>
      <c r="AX28" s="110"/>
    </row>
    <row r="29" spans="1:50" x14ac:dyDescent="0.35">
      <c r="A29" s="51"/>
      <c r="B29" s="73"/>
      <c r="C29" s="69"/>
      <c r="D29" s="69"/>
      <c r="E29" s="69"/>
      <c r="F29" s="118"/>
      <c r="G29" s="118"/>
      <c r="H29" s="118"/>
      <c r="I29" s="118"/>
      <c r="J29" s="118"/>
      <c r="K29" s="119"/>
      <c r="L29" s="30"/>
      <c r="M29" s="95"/>
      <c r="N29" s="97"/>
      <c r="O29" s="97"/>
      <c r="P29" s="97"/>
      <c r="Q29" s="97"/>
      <c r="R29" s="97"/>
      <c r="S29" s="97"/>
      <c r="T29" s="97"/>
      <c r="U29" s="97"/>
      <c r="V29" s="97"/>
      <c r="W29" s="97"/>
      <c r="X29" s="97"/>
      <c r="Y29" s="97"/>
      <c r="Z29" s="97"/>
      <c r="AA29" s="97"/>
      <c r="AB29" s="97"/>
      <c r="AC29" s="97"/>
      <c r="AD29" s="103"/>
      <c r="AG29" s="95"/>
      <c r="AH29" s="97"/>
      <c r="AI29" s="107"/>
      <c r="AJ29" s="107"/>
      <c r="AK29" s="107"/>
      <c r="AL29" s="107"/>
      <c r="AM29" s="107"/>
      <c r="AN29" s="107"/>
      <c r="AO29" s="107"/>
      <c r="AP29" s="107"/>
      <c r="AQ29" s="107"/>
      <c r="AR29" s="107"/>
      <c r="AS29" s="107"/>
      <c r="AT29" s="107"/>
      <c r="AU29" s="107"/>
      <c r="AV29" s="107"/>
      <c r="AW29" s="107"/>
      <c r="AX29" s="103"/>
    </row>
    <row r="30" spans="1:50" x14ac:dyDescent="0.35">
      <c r="A30" s="51"/>
      <c r="B30" s="40"/>
      <c r="C30" s="50" t="s">
        <v>173</v>
      </c>
      <c r="D30" s="33" t="s">
        <v>174</v>
      </c>
      <c r="E30" s="33" t="s">
        <v>175</v>
      </c>
      <c r="F30" s="118"/>
      <c r="G30" s="118"/>
      <c r="H30" s="118"/>
      <c r="I30" s="118"/>
      <c r="J30" s="118"/>
      <c r="K30" s="119"/>
      <c r="L30" s="30"/>
      <c r="M30" s="95"/>
      <c r="N30" s="97"/>
      <c r="O30" s="97"/>
      <c r="P30" s="97"/>
      <c r="Q30" s="97"/>
      <c r="R30" s="97"/>
      <c r="S30" s="97"/>
      <c r="T30" s="97"/>
      <c r="U30" s="97"/>
      <c r="V30" s="97"/>
      <c r="W30" s="97"/>
      <c r="X30" s="97"/>
      <c r="Y30" s="97"/>
      <c r="Z30" s="97"/>
      <c r="AA30" s="97"/>
      <c r="AB30" s="97"/>
      <c r="AC30" s="97"/>
      <c r="AD30" s="103"/>
      <c r="AG30" s="95"/>
      <c r="AH30" s="97"/>
      <c r="AI30" s="107"/>
      <c r="AJ30" s="107"/>
      <c r="AK30" s="107"/>
      <c r="AL30" s="107"/>
      <c r="AM30" s="107"/>
      <c r="AN30" s="107"/>
      <c r="AO30" s="107"/>
      <c r="AP30" s="107"/>
      <c r="AQ30" s="107"/>
      <c r="AR30" s="107"/>
      <c r="AS30" s="107"/>
      <c r="AT30" s="107"/>
      <c r="AU30" s="107"/>
      <c r="AV30" s="107"/>
      <c r="AW30" s="107"/>
      <c r="AX30" s="103"/>
    </row>
    <row r="31" spans="1:50" x14ac:dyDescent="0.35">
      <c r="A31" s="51"/>
      <c r="B31" s="40"/>
      <c r="C31" s="34"/>
      <c r="D31" s="53" t="s">
        <v>130</v>
      </c>
      <c r="E31" s="53" t="s">
        <v>130</v>
      </c>
      <c r="F31" s="118"/>
      <c r="G31" s="118"/>
      <c r="H31" s="118"/>
      <c r="I31" s="118"/>
      <c r="J31" s="118"/>
      <c r="K31" s="119"/>
      <c r="L31" s="30"/>
      <c r="M31" s="95" t="s">
        <v>114</v>
      </c>
      <c r="N31" s="97"/>
      <c r="O31" s="100"/>
      <c r="P31" s="100"/>
      <c r="Q31" s="100"/>
      <c r="R31" s="100"/>
      <c r="S31" s="100"/>
      <c r="T31" s="100"/>
      <c r="U31" s="100"/>
      <c r="V31" s="100"/>
      <c r="W31" s="100"/>
      <c r="X31" s="100"/>
      <c r="Y31" s="100"/>
      <c r="Z31" s="100"/>
      <c r="AA31" s="100"/>
      <c r="AB31" s="100"/>
      <c r="AC31" s="100"/>
      <c r="AD31" s="104"/>
      <c r="AG31" s="95" t="s">
        <v>114</v>
      </c>
      <c r="AH31" s="99"/>
      <c r="AI31" s="100"/>
      <c r="AJ31" s="100"/>
      <c r="AK31" s="100"/>
      <c r="AL31" s="100"/>
      <c r="AM31" s="100"/>
      <c r="AN31" s="100"/>
      <c r="AO31" s="100"/>
      <c r="AP31" s="100"/>
      <c r="AQ31" s="100"/>
      <c r="AR31" s="100"/>
      <c r="AS31" s="100"/>
      <c r="AT31" s="100"/>
      <c r="AU31" s="100"/>
      <c r="AV31" s="100"/>
      <c r="AW31" s="100"/>
      <c r="AX31" s="103"/>
    </row>
    <row r="32" spans="1:50" x14ac:dyDescent="0.35">
      <c r="A32" s="51"/>
      <c r="B32" s="40"/>
      <c r="C32" s="44" t="s">
        <v>176</v>
      </c>
      <c r="D32" s="54" t="e">
        <f>ABS(E31-D31)*D20</f>
        <v>#VALUE!</v>
      </c>
      <c r="E32" s="46" t="s">
        <v>14</v>
      </c>
      <c r="F32" s="118" t="s">
        <v>178</v>
      </c>
      <c r="G32" s="118"/>
      <c r="H32" s="118"/>
      <c r="I32" s="118"/>
      <c r="J32" s="118"/>
      <c r="K32" s="119"/>
      <c r="L32" s="30"/>
      <c r="M32" s="95"/>
      <c r="N32" s="99"/>
      <c r="O32" s="97"/>
      <c r="P32" s="97"/>
      <c r="Q32" s="97"/>
      <c r="R32" s="97"/>
      <c r="S32" s="97"/>
      <c r="T32" s="97"/>
      <c r="U32" s="97"/>
      <c r="V32" s="97"/>
      <c r="W32" s="97"/>
      <c r="X32" s="97"/>
      <c r="Y32" s="97"/>
      <c r="Z32" s="97"/>
      <c r="AA32" s="97"/>
      <c r="AB32" s="97"/>
      <c r="AC32" s="97"/>
      <c r="AD32" s="103"/>
      <c r="AG32" s="95"/>
      <c r="AH32" s="97"/>
      <c r="AI32" s="107"/>
      <c r="AJ32" s="107"/>
      <c r="AK32" s="107"/>
      <c r="AL32" s="107"/>
      <c r="AM32" s="107"/>
      <c r="AN32" s="107"/>
      <c r="AO32" s="107"/>
      <c r="AP32" s="107"/>
      <c r="AQ32" s="107"/>
      <c r="AR32" s="107"/>
      <c r="AS32" s="107"/>
      <c r="AT32" s="107"/>
      <c r="AU32" s="107"/>
      <c r="AV32" s="107"/>
      <c r="AW32" s="107"/>
      <c r="AX32" s="104"/>
    </row>
    <row r="33" spans="1:51" x14ac:dyDescent="0.35">
      <c r="A33" s="51"/>
      <c r="B33" s="40"/>
      <c r="C33" s="44" t="s">
        <v>177</v>
      </c>
      <c r="D33" s="54" t="e">
        <f>ABS(E31-D31)*D21</f>
        <v>#VALUE!</v>
      </c>
      <c r="E33" s="46" t="s">
        <v>14</v>
      </c>
      <c r="F33" s="120" t="s">
        <v>179</v>
      </c>
      <c r="G33" s="121"/>
      <c r="H33" s="121"/>
      <c r="I33" s="121"/>
      <c r="J33" s="121"/>
      <c r="K33" s="122"/>
      <c r="L33" s="30"/>
      <c r="M33" s="95"/>
      <c r="N33" s="97"/>
      <c r="O33" s="97"/>
      <c r="P33" s="97"/>
      <c r="Q33" s="97"/>
      <c r="R33" s="97"/>
      <c r="S33" s="97"/>
      <c r="T33" s="97"/>
      <c r="U33" s="97"/>
      <c r="V33" s="97"/>
      <c r="W33" s="97"/>
      <c r="X33" s="97"/>
      <c r="Y33" s="97"/>
      <c r="Z33" s="97"/>
      <c r="AA33" s="97"/>
      <c r="AB33" s="97"/>
      <c r="AC33" s="97"/>
      <c r="AD33" s="103"/>
      <c r="AG33" s="95"/>
      <c r="AH33" s="97"/>
      <c r="AI33" s="107"/>
      <c r="AJ33" s="107"/>
      <c r="AK33" s="107"/>
      <c r="AL33" s="107"/>
      <c r="AM33" s="107"/>
      <c r="AN33" s="107"/>
      <c r="AO33" s="107"/>
      <c r="AP33" s="107"/>
      <c r="AQ33" s="107"/>
      <c r="AR33" s="107"/>
      <c r="AS33" s="107"/>
      <c r="AT33" s="107"/>
      <c r="AU33" s="107"/>
      <c r="AV33" s="107"/>
      <c r="AW33" s="107"/>
      <c r="AX33" s="103"/>
    </row>
    <row r="34" spans="1:51" x14ac:dyDescent="0.35">
      <c r="A34" s="51"/>
      <c r="B34" s="40"/>
      <c r="C34" s="35"/>
      <c r="D34" s="76"/>
      <c r="E34" s="76"/>
      <c r="F34" s="129"/>
      <c r="G34" s="129"/>
      <c r="H34" s="129"/>
      <c r="I34" s="129"/>
      <c r="J34" s="129"/>
      <c r="K34" s="130"/>
      <c r="L34" s="30"/>
      <c r="M34" s="95" t="s">
        <v>115</v>
      </c>
      <c r="N34" s="97"/>
      <c r="O34" s="100"/>
      <c r="P34" s="100"/>
      <c r="Q34" s="100"/>
      <c r="R34" s="100"/>
      <c r="S34" s="100"/>
      <c r="T34" s="100"/>
      <c r="U34" s="100"/>
      <c r="V34" s="100"/>
      <c r="W34" s="100"/>
      <c r="X34" s="100"/>
      <c r="Y34" s="100"/>
      <c r="Z34" s="100"/>
      <c r="AA34" s="100"/>
      <c r="AB34" s="100"/>
      <c r="AC34" s="100"/>
      <c r="AD34" s="104"/>
      <c r="AG34" s="95" t="s">
        <v>115</v>
      </c>
      <c r="AH34" s="99"/>
      <c r="AI34" s="100"/>
      <c r="AJ34" s="100"/>
      <c r="AK34" s="100"/>
      <c r="AL34" s="100"/>
      <c r="AM34" s="100"/>
      <c r="AN34" s="100"/>
      <c r="AO34" s="100"/>
      <c r="AP34" s="100"/>
      <c r="AQ34" s="100"/>
      <c r="AR34" s="100"/>
      <c r="AS34" s="100"/>
      <c r="AT34" s="100"/>
      <c r="AU34" s="100"/>
      <c r="AV34" s="100"/>
      <c r="AW34" s="100"/>
      <c r="AX34" s="110"/>
    </row>
    <row r="35" spans="1:51" x14ac:dyDescent="0.35">
      <c r="A35" s="51"/>
      <c r="B35" s="40"/>
      <c r="C35" s="74"/>
      <c r="D35" s="33" t="s">
        <v>119</v>
      </c>
      <c r="E35" s="77" t="s">
        <v>180</v>
      </c>
      <c r="F35" s="33" t="s">
        <v>120</v>
      </c>
      <c r="G35" s="77" t="s">
        <v>181</v>
      </c>
      <c r="H35" s="33" t="s">
        <v>121</v>
      </c>
      <c r="I35" s="120"/>
      <c r="J35" s="121"/>
      <c r="K35" s="122"/>
      <c r="L35" s="30"/>
      <c r="M35" s="95"/>
      <c r="N35" s="99"/>
      <c r="O35" s="97"/>
      <c r="P35" s="97"/>
      <c r="Q35" s="97"/>
      <c r="R35" s="97"/>
      <c r="S35" s="97"/>
      <c r="T35" s="97"/>
      <c r="U35" s="97"/>
      <c r="V35" s="97"/>
      <c r="W35" s="97"/>
      <c r="X35" s="97"/>
      <c r="Y35" s="97"/>
      <c r="Z35" s="97"/>
      <c r="AA35" s="97"/>
      <c r="AB35" s="97"/>
      <c r="AC35" s="97"/>
      <c r="AD35" s="103"/>
      <c r="AG35" s="95"/>
      <c r="AH35" s="97"/>
      <c r="AI35" s="107"/>
      <c r="AJ35" s="107"/>
      <c r="AK35" s="107"/>
      <c r="AL35" s="107"/>
      <c r="AM35" s="107"/>
      <c r="AN35" s="107"/>
      <c r="AO35" s="107"/>
      <c r="AP35" s="107"/>
      <c r="AQ35" s="107"/>
      <c r="AR35" s="107"/>
      <c r="AS35" s="107"/>
      <c r="AT35" s="107"/>
      <c r="AU35" s="107"/>
      <c r="AV35" s="107"/>
      <c r="AW35" s="107"/>
      <c r="AX35" s="103"/>
    </row>
    <row r="36" spans="1:51" x14ac:dyDescent="0.35">
      <c r="A36" s="51"/>
      <c r="B36" s="70" t="s">
        <v>1</v>
      </c>
      <c r="C36" s="75" t="s">
        <v>147</v>
      </c>
      <c r="D36" s="38" t="s">
        <v>130</v>
      </c>
      <c r="E36" s="22" t="e">
        <f>(D36-1)*$D$20</f>
        <v>#VALUE!</v>
      </c>
      <c r="F36" s="38" t="s">
        <v>130</v>
      </c>
      <c r="G36" s="22" t="e">
        <f>(F36-1)*$D$21</f>
        <v>#VALUE!</v>
      </c>
      <c r="H36" s="69" t="e">
        <f t="shared" ref="H36:H47" si="0">_xlfn.CONCAT("0x",_xlfn.CONCAT(DEC2HEX(D36),DEC2HEX(F36)))</f>
        <v>#VALUE!</v>
      </c>
      <c r="I36" s="120"/>
      <c r="J36" s="121"/>
      <c r="K36" s="122"/>
      <c r="L36" s="30"/>
      <c r="M36" s="95"/>
      <c r="N36" s="97"/>
      <c r="O36" s="97"/>
      <c r="P36" s="97"/>
      <c r="Q36" s="97"/>
      <c r="R36" s="97"/>
      <c r="S36" s="97"/>
      <c r="T36" s="97"/>
      <c r="U36" s="97"/>
      <c r="V36" s="97"/>
      <c r="W36" s="97"/>
      <c r="X36" s="97"/>
      <c r="Y36" s="97"/>
      <c r="Z36" s="97"/>
      <c r="AA36" s="97"/>
      <c r="AB36" s="97"/>
      <c r="AC36" s="97"/>
      <c r="AD36" s="103"/>
      <c r="AG36" s="95"/>
      <c r="AH36" s="97"/>
      <c r="AI36" s="107"/>
      <c r="AJ36" s="107"/>
      <c r="AK36" s="107"/>
      <c r="AL36" s="107"/>
      <c r="AM36" s="107"/>
      <c r="AN36" s="107"/>
      <c r="AO36" s="107"/>
      <c r="AP36" s="107"/>
      <c r="AQ36" s="107"/>
      <c r="AR36" s="107"/>
      <c r="AS36" s="107"/>
      <c r="AT36" s="107"/>
      <c r="AU36" s="107"/>
      <c r="AV36" s="107"/>
      <c r="AW36" s="107"/>
      <c r="AX36" s="103"/>
    </row>
    <row r="37" spans="1:51" x14ac:dyDescent="0.35">
      <c r="A37" s="51"/>
      <c r="B37" s="70" t="s">
        <v>1</v>
      </c>
      <c r="C37" s="75" t="s">
        <v>148</v>
      </c>
      <c r="D37" s="38" t="s">
        <v>130</v>
      </c>
      <c r="E37" s="22" t="e">
        <f t="shared" ref="E37:E47" si="1">(D37-1)*$D$20</f>
        <v>#VALUE!</v>
      </c>
      <c r="F37" s="38" t="s">
        <v>130</v>
      </c>
      <c r="G37" s="22" t="e">
        <f t="shared" ref="G37:G47" si="2">(F37-1)*$D$21</f>
        <v>#VALUE!</v>
      </c>
      <c r="H37" s="69" t="e">
        <f t="shared" si="0"/>
        <v>#VALUE!</v>
      </c>
      <c r="I37" s="120"/>
      <c r="J37" s="121"/>
      <c r="K37" s="122"/>
      <c r="L37" s="30"/>
      <c r="M37" s="95" t="s">
        <v>116</v>
      </c>
      <c r="N37" s="98"/>
      <c r="O37" s="100"/>
      <c r="P37" s="100"/>
      <c r="Q37" s="100"/>
      <c r="R37" s="100"/>
      <c r="S37" s="100"/>
      <c r="T37" s="100"/>
      <c r="U37" s="100"/>
      <c r="V37" s="100"/>
      <c r="W37" s="100"/>
      <c r="X37" s="100"/>
      <c r="Y37" s="100"/>
      <c r="Z37" s="100"/>
      <c r="AA37" s="100"/>
      <c r="AB37" s="100"/>
      <c r="AC37" s="100"/>
      <c r="AD37" s="104"/>
      <c r="AG37" s="95" t="s">
        <v>116</v>
      </c>
      <c r="AH37" s="99"/>
      <c r="AI37" s="100"/>
      <c r="AJ37" s="100"/>
      <c r="AK37" s="100"/>
      <c r="AL37" s="100"/>
      <c r="AM37" s="100"/>
      <c r="AN37" s="100"/>
      <c r="AO37" s="100"/>
      <c r="AP37" s="100"/>
      <c r="AQ37" s="100"/>
      <c r="AR37" s="100"/>
      <c r="AS37" s="100"/>
      <c r="AT37" s="100"/>
      <c r="AU37" s="100"/>
      <c r="AV37" s="100"/>
      <c r="AW37" s="100"/>
      <c r="AX37" s="110"/>
    </row>
    <row r="38" spans="1:51" x14ac:dyDescent="0.35">
      <c r="A38" s="51"/>
      <c r="B38" s="70" t="s">
        <v>1</v>
      </c>
      <c r="C38" s="75" t="s">
        <v>149</v>
      </c>
      <c r="D38" s="38" t="s">
        <v>130</v>
      </c>
      <c r="E38" s="22" t="e">
        <f t="shared" si="1"/>
        <v>#VALUE!</v>
      </c>
      <c r="F38" s="38" t="s">
        <v>130</v>
      </c>
      <c r="G38" s="22" t="e">
        <f t="shared" si="2"/>
        <v>#VALUE!</v>
      </c>
      <c r="H38" s="69" t="e">
        <f t="shared" si="0"/>
        <v>#VALUE!</v>
      </c>
      <c r="I38" s="120"/>
      <c r="J38" s="121"/>
      <c r="K38" s="122"/>
      <c r="L38" s="30"/>
      <c r="M38" s="95"/>
      <c r="N38" s="97"/>
      <c r="O38" s="97"/>
      <c r="P38" s="97"/>
      <c r="Q38" s="97"/>
      <c r="R38" s="97"/>
      <c r="S38" s="97"/>
      <c r="T38" s="97"/>
      <c r="U38" s="97"/>
      <c r="V38" s="97"/>
      <c r="W38" s="97"/>
      <c r="X38" s="97"/>
      <c r="Y38" s="97"/>
      <c r="Z38" s="97"/>
      <c r="AA38" s="97"/>
      <c r="AB38" s="97"/>
      <c r="AC38" s="97"/>
      <c r="AD38" s="103"/>
      <c r="AG38" s="95"/>
      <c r="AH38" s="97"/>
      <c r="AI38" s="107"/>
      <c r="AJ38" s="107"/>
      <c r="AK38" s="107"/>
      <c r="AL38" s="107"/>
      <c r="AM38" s="107"/>
      <c r="AN38" s="107"/>
      <c r="AO38" s="107"/>
      <c r="AP38" s="107"/>
      <c r="AQ38" s="107"/>
      <c r="AR38" s="107"/>
      <c r="AS38" s="107"/>
      <c r="AT38" s="107"/>
      <c r="AU38" s="107"/>
      <c r="AV38" s="107"/>
      <c r="AW38" s="107"/>
      <c r="AX38" s="103"/>
    </row>
    <row r="39" spans="1:51" x14ac:dyDescent="0.35">
      <c r="A39" s="51"/>
      <c r="B39" s="70" t="s">
        <v>1</v>
      </c>
      <c r="C39" s="75" t="s">
        <v>150</v>
      </c>
      <c r="D39" s="38" t="s">
        <v>130</v>
      </c>
      <c r="E39" s="22" t="e">
        <f t="shared" si="1"/>
        <v>#VALUE!</v>
      </c>
      <c r="F39" s="38" t="s">
        <v>130</v>
      </c>
      <c r="G39" s="22" t="e">
        <f t="shared" si="2"/>
        <v>#VALUE!</v>
      </c>
      <c r="H39" s="69" t="e">
        <f t="shared" si="0"/>
        <v>#VALUE!</v>
      </c>
      <c r="I39" s="120"/>
      <c r="J39" s="121"/>
      <c r="K39" s="122"/>
      <c r="L39" s="30"/>
      <c r="M39" s="95"/>
      <c r="N39" s="97"/>
      <c r="O39" s="97"/>
      <c r="P39" s="97"/>
      <c r="Q39" s="97"/>
      <c r="R39" s="97"/>
      <c r="S39" s="97"/>
      <c r="T39" s="97"/>
      <c r="U39" s="97"/>
      <c r="V39" s="97"/>
      <c r="W39" s="97"/>
      <c r="X39" s="97"/>
      <c r="Y39" s="97"/>
      <c r="Z39" s="97"/>
      <c r="AA39" s="97"/>
      <c r="AB39" s="97"/>
      <c r="AC39" s="97"/>
      <c r="AD39" s="103"/>
      <c r="AG39" s="95"/>
      <c r="AH39" s="97"/>
      <c r="AI39" s="107"/>
      <c r="AJ39" s="107"/>
      <c r="AK39" s="107"/>
      <c r="AL39" s="107"/>
      <c r="AM39" s="107"/>
      <c r="AN39" s="107"/>
      <c r="AO39" s="107"/>
      <c r="AP39" s="107"/>
      <c r="AQ39" s="107"/>
      <c r="AR39" s="107"/>
      <c r="AS39" s="107"/>
      <c r="AT39" s="107"/>
      <c r="AU39" s="107"/>
      <c r="AV39" s="107"/>
      <c r="AW39" s="107"/>
      <c r="AX39" s="103"/>
    </row>
    <row r="40" spans="1:51" x14ac:dyDescent="0.35">
      <c r="A40" s="51"/>
      <c r="B40" s="70" t="s">
        <v>1</v>
      </c>
      <c r="C40" s="75" t="s">
        <v>151</v>
      </c>
      <c r="D40" s="38" t="s">
        <v>130</v>
      </c>
      <c r="E40" s="22" t="e">
        <f t="shared" si="1"/>
        <v>#VALUE!</v>
      </c>
      <c r="F40" s="38" t="s">
        <v>130</v>
      </c>
      <c r="G40" s="22" t="e">
        <f t="shared" si="2"/>
        <v>#VALUE!</v>
      </c>
      <c r="H40" s="69" t="e">
        <f t="shared" si="0"/>
        <v>#VALUE!</v>
      </c>
      <c r="I40" s="120"/>
      <c r="J40" s="121"/>
      <c r="K40" s="122"/>
      <c r="L40" s="30"/>
      <c r="M40" s="95" t="s">
        <v>117</v>
      </c>
      <c r="N40" s="97"/>
      <c r="O40" s="100"/>
      <c r="P40" s="100"/>
      <c r="Q40" s="100"/>
      <c r="R40" s="100"/>
      <c r="S40" s="100"/>
      <c r="T40" s="100"/>
      <c r="U40" s="100"/>
      <c r="V40" s="100"/>
      <c r="W40" s="100"/>
      <c r="X40" s="100"/>
      <c r="Y40" s="100"/>
      <c r="Z40" s="100"/>
      <c r="AA40" s="100"/>
      <c r="AB40" s="100"/>
      <c r="AC40" s="100"/>
      <c r="AD40" s="104"/>
      <c r="AG40" s="95" t="s">
        <v>117</v>
      </c>
      <c r="AH40" s="99"/>
      <c r="AI40" s="100"/>
      <c r="AJ40" s="100"/>
      <c r="AK40" s="100"/>
      <c r="AL40" s="100"/>
      <c r="AM40" s="100"/>
      <c r="AN40" s="100"/>
      <c r="AO40" s="100"/>
      <c r="AP40" s="100"/>
      <c r="AQ40" s="100"/>
      <c r="AR40" s="100"/>
      <c r="AS40" s="100"/>
      <c r="AT40" s="100"/>
      <c r="AU40" s="100"/>
      <c r="AV40" s="100"/>
      <c r="AW40" s="100"/>
      <c r="AX40" s="103"/>
    </row>
    <row r="41" spans="1:51" x14ac:dyDescent="0.35">
      <c r="A41" s="51"/>
      <c r="B41" s="70" t="s">
        <v>1</v>
      </c>
      <c r="C41" s="75" t="s">
        <v>152</v>
      </c>
      <c r="D41" s="38" t="s">
        <v>130</v>
      </c>
      <c r="E41" s="22" t="e">
        <f t="shared" si="1"/>
        <v>#VALUE!</v>
      </c>
      <c r="F41" s="38" t="s">
        <v>130</v>
      </c>
      <c r="G41" s="22" t="e">
        <f t="shared" si="2"/>
        <v>#VALUE!</v>
      </c>
      <c r="H41" s="69" t="e">
        <f t="shared" si="0"/>
        <v>#VALUE!</v>
      </c>
      <c r="I41" s="120"/>
      <c r="J41" s="121"/>
      <c r="K41" s="122"/>
      <c r="L41" s="30"/>
      <c r="M41" s="95"/>
      <c r="N41" s="99"/>
      <c r="O41" s="97"/>
      <c r="P41" s="97"/>
      <c r="Q41" s="97"/>
      <c r="R41" s="97"/>
      <c r="S41" s="97"/>
      <c r="T41" s="97"/>
      <c r="U41" s="97"/>
      <c r="V41" s="97"/>
      <c r="W41" s="97"/>
      <c r="X41" s="97"/>
      <c r="Y41" s="97"/>
      <c r="Z41" s="97"/>
      <c r="AA41" s="97"/>
      <c r="AB41" s="97"/>
      <c r="AC41" s="97"/>
      <c r="AD41" s="103"/>
      <c r="AG41" s="95"/>
      <c r="AH41" s="97"/>
      <c r="AI41" s="107"/>
      <c r="AJ41" s="107"/>
      <c r="AK41" s="107"/>
      <c r="AL41" s="107"/>
      <c r="AM41" s="107"/>
      <c r="AN41" s="107"/>
      <c r="AO41" s="107"/>
      <c r="AP41" s="107"/>
      <c r="AQ41" s="107"/>
      <c r="AR41" s="107"/>
      <c r="AS41" s="107"/>
      <c r="AT41" s="107"/>
      <c r="AU41" s="107"/>
      <c r="AV41" s="107"/>
      <c r="AW41" s="107"/>
      <c r="AX41" s="104"/>
    </row>
    <row r="42" spans="1:51" x14ac:dyDescent="0.35">
      <c r="A42" s="51"/>
      <c r="B42" s="70" t="s">
        <v>1</v>
      </c>
      <c r="C42" s="75" t="s">
        <v>153</v>
      </c>
      <c r="D42" s="38" t="s">
        <v>130</v>
      </c>
      <c r="E42" s="22" t="e">
        <f t="shared" si="1"/>
        <v>#VALUE!</v>
      </c>
      <c r="F42" s="38" t="s">
        <v>130</v>
      </c>
      <c r="G42" s="22" t="e">
        <f t="shared" si="2"/>
        <v>#VALUE!</v>
      </c>
      <c r="H42" s="69" t="e">
        <f t="shared" si="0"/>
        <v>#VALUE!</v>
      </c>
      <c r="I42" s="120"/>
      <c r="J42" s="121"/>
      <c r="K42" s="122"/>
      <c r="L42" s="30"/>
      <c r="M42" s="95"/>
      <c r="N42" s="97"/>
      <c r="O42" s="97"/>
      <c r="P42" s="97"/>
      <c r="Q42" s="97"/>
      <c r="R42" s="97"/>
      <c r="S42" s="97"/>
      <c r="T42" s="97"/>
      <c r="U42" s="97"/>
      <c r="V42" s="97"/>
      <c r="W42" s="97"/>
      <c r="X42" s="97"/>
      <c r="Y42" s="97"/>
      <c r="Z42" s="97"/>
      <c r="AA42" s="97"/>
      <c r="AB42" s="97"/>
      <c r="AC42" s="97"/>
      <c r="AD42" s="103"/>
      <c r="AG42" s="95"/>
      <c r="AH42" s="97"/>
      <c r="AI42" s="97"/>
      <c r="AJ42" s="97"/>
      <c r="AK42" s="97"/>
      <c r="AL42" s="97"/>
      <c r="AM42" s="97"/>
      <c r="AN42" s="97"/>
      <c r="AO42" s="97"/>
      <c r="AP42" s="97"/>
      <c r="AQ42" s="97"/>
      <c r="AR42" s="97"/>
      <c r="AS42" s="97"/>
      <c r="AT42" s="97"/>
      <c r="AU42" s="97"/>
      <c r="AV42" s="97"/>
      <c r="AW42" s="97"/>
      <c r="AX42" s="103"/>
    </row>
    <row r="43" spans="1:51" x14ac:dyDescent="0.35">
      <c r="A43" s="51"/>
      <c r="B43" s="70" t="s">
        <v>1</v>
      </c>
      <c r="C43" s="75" t="s">
        <v>154</v>
      </c>
      <c r="D43" s="38" t="s">
        <v>130</v>
      </c>
      <c r="E43" s="22" t="e">
        <f t="shared" si="1"/>
        <v>#VALUE!</v>
      </c>
      <c r="F43" s="38" t="s">
        <v>130</v>
      </c>
      <c r="G43" s="22" t="e">
        <f t="shared" si="2"/>
        <v>#VALUE!</v>
      </c>
      <c r="H43" s="69" t="e">
        <f t="shared" si="0"/>
        <v>#VALUE!</v>
      </c>
      <c r="I43" s="120"/>
      <c r="J43" s="121"/>
      <c r="K43" s="122"/>
      <c r="L43" s="30"/>
      <c r="M43" s="95" t="s">
        <v>118</v>
      </c>
      <c r="N43" s="98"/>
      <c r="O43" s="100"/>
      <c r="P43" s="100"/>
      <c r="Q43" s="100"/>
      <c r="R43" s="100"/>
      <c r="S43" s="100"/>
      <c r="T43" s="100"/>
      <c r="U43" s="100"/>
      <c r="V43" s="100"/>
      <c r="W43" s="100"/>
      <c r="X43" s="100"/>
      <c r="Y43" s="100"/>
      <c r="Z43" s="100"/>
      <c r="AA43" s="100"/>
      <c r="AB43" s="100"/>
      <c r="AC43" s="100"/>
      <c r="AD43" s="104"/>
      <c r="AG43" s="95" t="s">
        <v>118</v>
      </c>
      <c r="AH43" s="99"/>
      <c r="AI43" s="100"/>
      <c r="AJ43" s="100"/>
      <c r="AK43" s="100"/>
      <c r="AL43" s="100"/>
      <c r="AM43" s="100"/>
      <c r="AN43" s="100"/>
      <c r="AO43" s="100"/>
      <c r="AP43" s="100"/>
      <c r="AQ43" s="100"/>
      <c r="AR43" s="100"/>
      <c r="AS43" s="100"/>
      <c r="AT43" s="100"/>
      <c r="AU43" s="100"/>
      <c r="AV43" s="100"/>
      <c r="AW43" s="100"/>
      <c r="AX43" s="98"/>
      <c r="AY43" s="96"/>
    </row>
    <row r="44" spans="1:51" ht="15" thickBot="1" x14ac:dyDescent="0.4">
      <c r="A44" s="51"/>
      <c r="B44" s="70" t="s">
        <v>1</v>
      </c>
      <c r="C44" s="75" t="s">
        <v>155</v>
      </c>
      <c r="D44" s="38" t="s">
        <v>130</v>
      </c>
      <c r="E44" s="22" t="e">
        <f t="shared" si="1"/>
        <v>#VALUE!</v>
      </c>
      <c r="F44" s="38" t="s">
        <v>130</v>
      </c>
      <c r="G44" s="22" t="e">
        <f t="shared" si="2"/>
        <v>#VALUE!</v>
      </c>
      <c r="H44" s="69" t="e">
        <f t="shared" si="0"/>
        <v>#VALUE!</v>
      </c>
      <c r="I44" s="120"/>
      <c r="J44" s="121"/>
      <c r="K44" s="122"/>
      <c r="L44" s="30"/>
      <c r="M44" s="94"/>
      <c r="N44" s="105"/>
      <c r="O44" s="108"/>
      <c r="P44" s="108"/>
      <c r="Q44" s="108"/>
      <c r="R44" s="108"/>
      <c r="S44" s="108"/>
      <c r="T44" s="108"/>
      <c r="U44" s="108"/>
      <c r="V44" s="108"/>
      <c r="W44" s="108"/>
      <c r="X44" s="108"/>
      <c r="Y44" s="108"/>
      <c r="Z44" s="108"/>
      <c r="AA44" s="108"/>
      <c r="AB44" s="108"/>
      <c r="AC44" s="108"/>
      <c r="AD44" s="106"/>
      <c r="AG44" s="94"/>
      <c r="AH44" s="105"/>
      <c r="AI44" s="108"/>
      <c r="AJ44" s="108"/>
      <c r="AK44" s="108"/>
      <c r="AL44" s="108"/>
      <c r="AM44" s="108"/>
      <c r="AN44" s="108"/>
      <c r="AO44" s="108"/>
      <c r="AP44" s="108"/>
      <c r="AQ44" s="108"/>
      <c r="AR44" s="108"/>
      <c r="AS44" s="108"/>
      <c r="AT44" s="108"/>
      <c r="AU44" s="108"/>
      <c r="AV44" s="108"/>
      <c r="AW44" s="108"/>
      <c r="AX44" s="111"/>
    </row>
    <row r="45" spans="1:51" x14ac:dyDescent="0.35">
      <c r="A45" s="51"/>
      <c r="B45" s="70" t="s">
        <v>1</v>
      </c>
      <c r="C45" s="75" t="s">
        <v>156</v>
      </c>
      <c r="D45" s="38" t="s">
        <v>130</v>
      </c>
      <c r="E45" s="22" t="e">
        <f t="shared" si="1"/>
        <v>#VALUE!</v>
      </c>
      <c r="F45" s="38" t="s">
        <v>130</v>
      </c>
      <c r="G45" s="22" t="e">
        <f t="shared" si="2"/>
        <v>#VALUE!</v>
      </c>
      <c r="H45" s="69" t="e">
        <f t="shared" si="0"/>
        <v>#VALUE!</v>
      </c>
      <c r="I45" s="120"/>
      <c r="J45" s="121"/>
      <c r="K45" s="122"/>
      <c r="L45" s="30"/>
    </row>
    <row r="46" spans="1:51" x14ac:dyDescent="0.35">
      <c r="A46" s="51"/>
      <c r="B46" s="70" t="s">
        <v>1</v>
      </c>
      <c r="C46" s="75" t="s">
        <v>157</v>
      </c>
      <c r="D46" s="38" t="s">
        <v>130</v>
      </c>
      <c r="E46" s="22" t="e">
        <f t="shared" si="1"/>
        <v>#VALUE!</v>
      </c>
      <c r="F46" s="38" t="s">
        <v>130</v>
      </c>
      <c r="G46" s="22" t="e">
        <f t="shared" si="2"/>
        <v>#VALUE!</v>
      </c>
      <c r="H46" s="69" t="e">
        <f t="shared" si="0"/>
        <v>#VALUE!</v>
      </c>
      <c r="I46" s="120"/>
      <c r="J46" s="121"/>
      <c r="K46" s="122"/>
      <c r="L46" s="30"/>
    </row>
    <row r="47" spans="1:51" x14ac:dyDescent="0.35">
      <c r="A47" s="51"/>
      <c r="B47" s="70" t="s">
        <v>1</v>
      </c>
      <c r="C47" s="75" t="s">
        <v>158</v>
      </c>
      <c r="D47" s="38" t="s">
        <v>130</v>
      </c>
      <c r="E47" s="22" t="e">
        <f t="shared" si="1"/>
        <v>#VALUE!</v>
      </c>
      <c r="F47" s="38" t="s">
        <v>130</v>
      </c>
      <c r="G47" s="22" t="e">
        <f t="shared" si="2"/>
        <v>#VALUE!</v>
      </c>
      <c r="H47" s="69" t="e">
        <f t="shared" si="0"/>
        <v>#VALUE!</v>
      </c>
      <c r="I47" s="120"/>
      <c r="J47" s="121"/>
      <c r="K47" s="122"/>
      <c r="L47" s="30"/>
    </row>
    <row r="48" spans="1:51" ht="15" thickBot="1" x14ac:dyDescent="0.4">
      <c r="A48" s="51"/>
      <c r="B48" s="123"/>
      <c r="C48" s="124"/>
      <c r="D48" s="124"/>
      <c r="E48" s="124"/>
      <c r="F48" s="124"/>
      <c r="G48" s="124"/>
      <c r="H48" s="124"/>
      <c r="I48" s="124"/>
      <c r="J48" s="124"/>
      <c r="K48" s="125"/>
      <c r="L48" s="30"/>
    </row>
    <row r="49" spans="3:14" x14ac:dyDescent="0.35">
      <c r="C49" s="21"/>
      <c r="L49" s="30"/>
    </row>
    <row r="50" spans="3:14" ht="15" thickBot="1" x14ac:dyDescent="0.4">
      <c r="C50" s="21"/>
    </row>
    <row r="51" spans="3:14" ht="15" thickBot="1" x14ac:dyDescent="0.4">
      <c r="C51" s="146" t="s">
        <v>137</v>
      </c>
      <c r="D51" s="147"/>
      <c r="E51" s="147"/>
      <c r="F51" s="147"/>
      <c r="G51" s="147"/>
      <c r="H51" s="147"/>
      <c r="I51" s="147"/>
      <c r="J51" s="147"/>
      <c r="K51" s="148"/>
    </row>
    <row r="52" spans="3:14" x14ac:dyDescent="0.35">
      <c r="C52" s="66" t="s">
        <v>16</v>
      </c>
      <c r="D52" s="67" t="s">
        <v>123</v>
      </c>
      <c r="E52" s="67" t="s">
        <v>124</v>
      </c>
      <c r="F52" s="143" t="s">
        <v>131</v>
      </c>
      <c r="G52" s="144"/>
      <c r="H52" s="144"/>
      <c r="I52" s="144"/>
      <c r="J52" s="144"/>
      <c r="K52" s="145"/>
    </row>
    <row r="53" spans="3:14" x14ac:dyDescent="0.35">
      <c r="C53" s="72" t="s">
        <v>122</v>
      </c>
      <c r="D53" s="71" t="s">
        <v>125</v>
      </c>
      <c r="E53" s="71" t="str">
        <f>IF(D9="zero","0x00","0x01")</f>
        <v>0x00</v>
      </c>
      <c r="F53" s="140" t="s">
        <v>136</v>
      </c>
      <c r="G53" s="141"/>
      <c r="H53" s="141"/>
      <c r="I53" s="141"/>
      <c r="J53" s="141"/>
      <c r="K53" s="142"/>
    </row>
    <row r="54" spans="3:14" x14ac:dyDescent="0.35">
      <c r="C54" s="72" t="s">
        <v>126</v>
      </c>
      <c r="D54" s="71" t="s">
        <v>128</v>
      </c>
      <c r="E54" s="52" t="str">
        <f>F17</f>
        <v>0x00</v>
      </c>
      <c r="F54" s="140" t="s">
        <v>135</v>
      </c>
      <c r="G54" s="141"/>
      <c r="H54" s="141"/>
      <c r="I54" s="141"/>
      <c r="J54" s="141"/>
      <c r="K54" s="142"/>
    </row>
    <row r="55" spans="3:14" x14ac:dyDescent="0.35">
      <c r="C55" s="72" t="s">
        <v>127</v>
      </c>
      <c r="D55" s="71" t="s">
        <v>129</v>
      </c>
      <c r="E55" s="71" t="str">
        <f>F18</f>
        <v>0x00</v>
      </c>
      <c r="F55" s="140" t="s">
        <v>168</v>
      </c>
      <c r="G55" s="141"/>
      <c r="H55" s="141"/>
      <c r="I55" s="141"/>
      <c r="J55" s="141"/>
      <c r="K55" s="142"/>
    </row>
    <row r="56" spans="3:14" x14ac:dyDescent="0.35">
      <c r="C56" s="72" t="s">
        <v>107</v>
      </c>
      <c r="D56" s="71" t="s">
        <v>18</v>
      </c>
      <c r="E56" s="63" t="e">
        <f t="shared" ref="E56:E67" si="3">H36</f>
        <v>#VALUE!</v>
      </c>
      <c r="F56" s="140" t="s">
        <v>132</v>
      </c>
      <c r="G56" s="141"/>
      <c r="H56" s="141"/>
      <c r="I56" s="141"/>
      <c r="J56" s="141"/>
      <c r="K56" s="142"/>
    </row>
    <row r="57" spans="3:14" x14ac:dyDescent="0.35">
      <c r="C57" s="72" t="s">
        <v>108</v>
      </c>
      <c r="D57" s="71" t="s">
        <v>21</v>
      </c>
      <c r="E57" s="71" t="e">
        <f t="shared" si="3"/>
        <v>#VALUE!</v>
      </c>
      <c r="F57" s="140" t="s">
        <v>133</v>
      </c>
      <c r="G57" s="141"/>
      <c r="H57" s="141"/>
      <c r="I57" s="141"/>
      <c r="J57" s="141"/>
      <c r="K57" s="142"/>
    </row>
    <row r="58" spans="3:14" x14ac:dyDescent="0.35">
      <c r="C58" s="72" t="s">
        <v>109</v>
      </c>
      <c r="D58" s="71" t="s">
        <v>24</v>
      </c>
      <c r="E58" s="71" t="e">
        <f t="shared" si="3"/>
        <v>#VALUE!</v>
      </c>
      <c r="F58" s="140" t="s">
        <v>134</v>
      </c>
      <c r="G58" s="141"/>
      <c r="H58" s="141"/>
      <c r="I58" s="141"/>
      <c r="J58" s="141"/>
      <c r="K58" s="142"/>
    </row>
    <row r="59" spans="3:14" x14ac:dyDescent="0.35">
      <c r="C59" s="72" t="s">
        <v>110</v>
      </c>
      <c r="D59" s="71" t="s">
        <v>28</v>
      </c>
      <c r="E59" s="71" t="e">
        <f t="shared" si="3"/>
        <v>#VALUE!</v>
      </c>
      <c r="F59" s="140" t="s">
        <v>138</v>
      </c>
      <c r="G59" s="141"/>
      <c r="H59" s="141"/>
      <c r="I59" s="141"/>
      <c r="J59" s="141"/>
      <c r="K59" s="142"/>
    </row>
    <row r="60" spans="3:14" x14ac:dyDescent="0.35">
      <c r="C60" s="72" t="s">
        <v>111</v>
      </c>
      <c r="D60" s="71" t="s">
        <v>32</v>
      </c>
      <c r="E60" s="71" t="e">
        <f t="shared" si="3"/>
        <v>#VALUE!</v>
      </c>
      <c r="F60" s="140" t="s">
        <v>139</v>
      </c>
      <c r="G60" s="141"/>
      <c r="H60" s="141"/>
      <c r="I60" s="141"/>
      <c r="J60" s="141"/>
      <c r="K60" s="142"/>
    </row>
    <row r="61" spans="3:14" x14ac:dyDescent="0.35">
      <c r="C61" s="72" t="s">
        <v>112</v>
      </c>
      <c r="D61" s="71" t="s">
        <v>36</v>
      </c>
      <c r="E61" s="71" t="e">
        <f t="shared" si="3"/>
        <v>#VALUE!</v>
      </c>
      <c r="F61" s="140" t="s">
        <v>140</v>
      </c>
      <c r="G61" s="141"/>
      <c r="H61" s="141"/>
      <c r="I61" s="141"/>
      <c r="J61" s="141"/>
      <c r="K61" s="142"/>
    </row>
    <row r="62" spans="3:14" x14ac:dyDescent="0.35">
      <c r="C62" s="72" t="s">
        <v>113</v>
      </c>
      <c r="D62" s="71" t="s">
        <v>39</v>
      </c>
      <c r="E62" s="71" t="e">
        <f t="shared" si="3"/>
        <v>#VALUE!</v>
      </c>
      <c r="F62" s="140" t="s">
        <v>141</v>
      </c>
      <c r="G62" s="141"/>
      <c r="H62" s="141"/>
      <c r="I62" s="141"/>
      <c r="J62" s="141"/>
      <c r="K62" s="142"/>
    </row>
    <row r="63" spans="3:14" x14ac:dyDescent="0.35">
      <c r="C63" s="72" t="s">
        <v>114</v>
      </c>
      <c r="D63" s="71" t="s">
        <v>41</v>
      </c>
      <c r="E63" s="71" t="e">
        <f t="shared" si="3"/>
        <v>#VALUE!</v>
      </c>
      <c r="F63" s="140" t="s">
        <v>142</v>
      </c>
      <c r="G63" s="141"/>
      <c r="H63" s="141"/>
      <c r="I63" s="141"/>
      <c r="J63" s="141"/>
      <c r="K63" s="142"/>
    </row>
    <row r="64" spans="3:14" x14ac:dyDescent="0.35">
      <c r="C64" s="56" t="s">
        <v>115</v>
      </c>
      <c r="D64" s="57" t="s">
        <v>43</v>
      </c>
      <c r="E64" s="57" t="e">
        <f t="shared" si="3"/>
        <v>#VALUE!</v>
      </c>
      <c r="F64" s="138" t="s">
        <v>143</v>
      </c>
      <c r="G64" s="138"/>
      <c r="H64" s="138"/>
      <c r="I64" s="138"/>
      <c r="J64" s="138"/>
      <c r="K64" s="139"/>
      <c r="N64" s="30"/>
    </row>
    <row r="65" spans="3:11" x14ac:dyDescent="0.35">
      <c r="C65" s="56" t="s">
        <v>116</v>
      </c>
      <c r="D65" s="57" t="s">
        <v>45</v>
      </c>
      <c r="E65" s="57" t="e">
        <f t="shared" si="3"/>
        <v>#VALUE!</v>
      </c>
      <c r="F65" s="138" t="s">
        <v>144</v>
      </c>
      <c r="G65" s="138"/>
      <c r="H65" s="138"/>
      <c r="I65" s="138"/>
      <c r="J65" s="138"/>
      <c r="K65" s="139"/>
    </row>
    <row r="66" spans="3:11" x14ac:dyDescent="0.35">
      <c r="C66" s="56" t="s">
        <v>117</v>
      </c>
      <c r="D66" s="57" t="s">
        <v>49</v>
      </c>
      <c r="E66" s="57" t="e">
        <f t="shared" si="3"/>
        <v>#VALUE!</v>
      </c>
      <c r="F66" s="138" t="s">
        <v>145</v>
      </c>
      <c r="G66" s="138"/>
      <c r="H66" s="138"/>
      <c r="I66" s="138"/>
      <c r="J66" s="138"/>
      <c r="K66" s="139"/>
    </row>
    <row r="67" spans="3:11" ht="15" thickBot="1" x14ac:dyDescent="0.4">
      <c r="C67" s="64" t="s">
        <v>118</v>
      </c>
      <c r="D67" s="65" t="s">
        <v>51</v>
      </c>
      <c r="E67" s="65" t="e">
        <f t="shared" si="3"/>
        <v>#VALUE!</v>
      </c>
      <c r="F67" s="116" t="s">
        <v>146</v>
      </c>
      <c r="G67" s="116"/>
      <c r="H67" s="116"/>
      <c r="I67" s="116"/>
      <c r="J67" s="116"/>
      <c r="K67" s="117"/>
    </row>
  </sheetData>
  <dataConsolidate/>
  <mergeCells count="71">
    <mergeCell ref="F8:G8"/>
    <mergeCell ref="H8:K8"/>
    <mergeCell ref="F21:K21"/>
    <mergeCell ref="B4:K4"/>
    <mergeCell ref="B5:B6"/>
    <mergeCell ref="C5:D6"/>
    <mergeCell ref="E5:K6"/>
    <mergeCell ref="C7:D7"/>
    <mergeCell ref="E7:K7"/>
    <mergeCell ref="G16:K16"/>
    <mergeCell ref="G17:K17"/>
    <mergeCell ref="G18:K18"/>
    <mergeCell ref="E19:K19"/>
    <mergeCell ref="F20:K20"/>
    <mergeCell ref="F54:K54"/>
    <mergeCell ref="F53:K53"/>
    <mergeCell ref="C15:D15"/>
    <mergeCell ref="E15:K15"/>
    <mergeCell ref="B9:B10"/>
    <mergeCell ref="C9:C10"/>
    <mergeCell ref="D9:D10"/>
    <mergeCell ref="F12:K12"/>
    <mergeCell ref="H9:K9"/>
    <mergeCell ref="H10:K10"/>
    <mergeCell ref="F11:K11"/>
    <mergeCell ref="F13:K13"/>
    <mergeCell ref="C14:D14"/>
    <mergeCell ref="E14:K14"/>
    <mergeCell ref="F9:G9"/>
    <mergeCell ref="F10:G10"/>
    <mergeCell ref="F65:K65"/>
    <mergeCell ref="F66:K66"/>
    <mergeCell ref="I43:K43"/>
    <mergeCell ref="I39:K39"/>
    <mergeCell ref="F62:K62"/>
    <mergeCell ref="F61:K61"/>
    <mergeCell ref="F60:K60"/>
    <mergeCell ref="F59:K59"/>
    <mergeCell ref="F58:K58"/>
    <mergeCell ref="F52:K52"/>
    <mergeCell ref="C51:K51"/>
    <mergeCell ref="F57:K57"/>
    <mergeCell ref="F56:K56"/>
    <mergeCell ref="F64:K64"/>
    <mergeCell ref="F63:K63"/>
    <mergeCell ref="F55:K55"/>
    <mergeCell ref="I41:K41"/>
    <mergeCell ref="I42:K42"/>
    <mergeCell ref="F22:K22"/>
    <mergeCell ref="F23:K23"/>
    <mergeCell ref="F32:K32"/>
    <mergeCell ref="F34:K34"/>
    <mergeCell ref="B24:K25"/>
    <mergeCell ref="B26:K28"/>
    <mergeCell ref="I35:K35"/>
    <mergeCell ref="AG4:AX4"/>
    <mergeCell ref="M4:AD4"/>
    <mergeCell ref="F67:K67"/>
    <mergeCell ref="F31:K31"/>
    <mergeCell ref="F30:K30"/>
    <mergeCell ref="F29:K29"/>
    <mergeCell ref="F33:K33"/>
    <mergeCell ref="I46:K46"/>
    <mergeCell ref="I47:K47"/>
    <mergeCell ref="B48:K48"/>
    <mergeCell ref="I36:K36"/>
    <mergeCell ref="I37:K37"/>
    <mergeCell ref="I38:K38"/>
    <mergeCell ref="I44:K44"/>
    <mergeCell ref="I45:K45"/>
    <mergeCell ref="I40:K40"/>
  </mergeCells>
  <conditionalFormatting sqref="O9:U9 N10 N28 N37">
    <cfRule type="dataBar" priority="712">
      <dataBar>
        <cfvo type="min"/>
        <cfvo type="max"/>
        <color rgb="FFD6007B"/>
      </dataBar>
      <extLst>
        <ext xmlns:x14="http://schemas.microsoft.com/office/spreadsheetml/2009/9/main" uri="{B025F937-C7B1-47D3-B67F-A62EFF666E3E}">
          <x14:id>{E416C7EE-9E42-498E-A0C3-C94CEFFD4903}</x14:id>
        </ext>
      </extLst>
    </cfRule>
  </conditionalFormatting>
  <conditionalFormatting sqref="N7 N43 N34">
    <cfRule type="dataBar" priority="711">
      <dataBar>
        <cfvo type="min"/>
        <cfvo type="max"/>
        <color rgb="FFD6007B"/>
      </dataBar>
      <extLst>
        <ext xmlns:x14="http://schemas.microsoft.com/office/spreadsheetml/2009/9/main" uri="{B025F937-C7B1-47D3-B67F-A62EFF666E3E}">
          <x14:id>{CAFEAF56-5714-4ACF-A7DC-FC93E8B34530}</x14:id>
        </ext>
      </extLst>
    </cfRule>
  </conditionalFormatting>
  <conditionalFormatting sqref="N31 N40">
    <cfRule type="dataBar" priority="710">
      <dataBar>
        <cfvo type="min"/>
        <cfvo type="max"/>
        <color rgb="FFD6007B"/>
      </dataBar>
      <extLst>
        <ext xmlns:x14="http://schemas.microsoft.com/office/spreadsheetml/2009/9/main" uri="{B025F937-C7B1-47D3-B67F-A62EFF666E3E}">
          <x14:id>{73959D1E-931F-46EF-87C7-31541C9CE23E}</x14:id>
        </ext>
      </extLst>
    </cfRule>
  </conditionalFormatting>
  <conditionalFormatting sqref="P10">
    <cfRule type="expression" dxfId="3209" priority="705">
      <formula>MATCH(2,D36,1)=1</formula>
    </cfRule>
    <cfRule type="expression" dxfId="3208" priority="706" stopIfTrue="1">
      <formula>MATCH(2,D36,0)=1</formula>
    </cfRule>
    <cfRule type="expression" dxfId="3207" priority="708">
      <formula>MATCH(2,D36,-1)=1</formula>
    </cfRule>
  </conditionalFormatting>
  <conditionalFormatting sqref="Q10">
    <cfRule type="expression" dxfId="3206" priority="702">
      <formula>MATCH(3,D36,1)=1</formula>
    </cfRule>
    <cfRule type="expression" dxfId="3205" priority="703" stopIfTrue="1">
      <formula>MATCH(3,D36,0)=1</formula>
    </cfRule>
    <cfRule type="expression" dxfId="3204" priority="704">
      <formula>MATCH(3,D36,-1)=1</formula>
    </cfRule>
  </conditionalFormatting>
  <conditionalFormatting sqref="R10">
    <cfRule type="expression" dxfId="3203" priority="699">
      <formula>MATCH(4,D36,1)=1</formula>
    </cfRule>
    <cfRule type="expression" dxfId="3202" priority="700" stopIfTrue="1">
      <formula>MATCH(4,D36,0)=1</formula>
    </cfRule>
    <cfRule type="expression" dxfId="3201" priority="701">
      <formula>MATCH(4,D36,-1)=1</formula>
    </cfRule>
  </conditionalFormatting>
  <conditionalFormatting sqref="S10">
    <cfRule type="expression" dxfId="3200" priority="696" stopIfTrue="1">
      <formula>MATCH(5,D36,0)=1</formula>
    </cfRule>
    <cfRule type="expression" dxfId="3199" priority="697">
      <formula>MATCH(5,D36,1)=1</formula>
    </cfRule>
    <cfRule type="expression" dxfId="3198" priority="698">
      <formula>MATCH(5,D36,-1)=1</formula>
    </cfRule>
  </conditionalFormatting>
  <conditionalFormatting sqref="T10">
    <cfRule type="expression" dxfId="3197" priority="679">
      <formula>MATCH(6,D36,1)=1</formula>
    </cfRule>
    <cfRule type="expression" dxfId="3196" priority="680" stopIfTrue="1">
      <formula>MATCH(6,D36,0)=1</formula>
    </cfRule>
    <cfRule type="expression" dxfId="3195" priority="681">
      <formula>MATCH(6,D36,-1)=1</formula>
    </cfRule>
  </conditionalFormatting>
  <conditionalFormatting sqref="U10">
    <cfRule type="expression" dxfId="3194" priority="676">
      <formula>MATCH(7,D36,1)=1</formula>
    </cfRule>
    <cfRule type="expression" dxfId="3193" priority="677" stopIfTrue="1">
      <formula>MATCH(7,D36,0)=1</formula>
    </cfRule>
    <cfRule type="expression" dxfId="3192" priority="678">
      <formula>MATCH(7,D36,-1)=1</formula>
    </cfRule>
  </conditionalFormatting>
  <conditionalFormatting sqref="V10">
    <cfRule type="expression" dxfId="3191" priority="673">
      <formula>MATCH(8,D36,1)=1</formula>
    </cfRule>
    <cfRule type="expression" dxfId="3190" priority="674" stopIfTrue="1">
      <formula>MATCH(8,D36,0)=1</formula>
    </cfRule>
    <cfRule type="expression" dxfId="3189" priority="675">
      <formula>MATCH(8,D36,-1)=1</formula>
    </cfRule>
  </conditionalFormatting>
  <conditionalFormatting sqref="W10">
    <cfRule type="expression" dxfId="3188" priority="670">
      <formula>MATCH(9,D36,1)=1</formula>
    </cfRule>
    <cfRule type="expression" dxfId="3187" priority="671" stopIfTrue="1">
      <formula>MATCH(9,D36,0)=1</formula>
    </cfRule>
    <cfRule type="expression" dxfId="3186" priority="672">
      <formula>MATCH(9,D36,-1)=1</formula>
    </cfRule>
  </conditionalFormatting>
  <conditionalFormatting sqref="X10">
    <cfRule type="expression" dxfId="3185" priority="667">
      <formula>MATCH(10,D36,1)=1</formula>
    </cfRule>
    <cfRule type="expression" dxfId="3184" priority="668" stopIfTrue="1">
      <formula>MATCH(10,D36,0)=1</formula>
    </cfRule>
    <cfRule type="expression" dxfId="3183" priority="669">
      <formula>MATCH(10,D36,-1)=1</formula>
    </cfRule>
  </conditionalFormatting>
  <conditionalFormatting sqref="Y10">
    <cfRule type="expression" dxfId="3182" priority="664">
      <formula>MATCH(11,D36,1)=1</formula>
    </cfRule>
    <cfRule type="expression" dxfId="3181" priority="665" stopIfTrue="1">
      <formula>MATCH(11,D36,0)=1</formula>
    </cfRule>
    <cfRule type="expression" dxfId="3180" priority="666">
      <formula>MATCH(11,D36,-1)=1</formula>
    </cfRule>
  </conditionalFormatting>
  <conditionalFormatting sqref="Z10">
    <cfRule type="expression" dxfId="3179" priority="661">
      <formula>MATCH(12,D36,1)=1</formula>
    </cfRule>
    <cfRule type="expression" dxfId="3178" priority="662" stopIfTrue="1">
      <formula>MATCH(12,D36,0)=1</formula>
    </cfRule>
    <cfRule type="expression" dxfId="3177" priority="663">
      <formula>MATCH(12,D36,-1)=1</formula>
    </cfRule>
  </conditionalFormatting>
  <conditionalFormatting sqref="AA10">
    <cfRule type="expression" dxfId="3176" priority="658">
      <formula>MATCH(13,D36,1)=1</formula>
    </cfRule>
    <cfRule type="expression" dxfId="3175" priority="659" stopIfTrue="1">
      <formula>MATCH(13,D36,0)=1</formula>
    </cfRule>
    <cfRule type="expression" dxfId="3174" priority="660">
      <formula>MATCH(13,D36,-1)=1</formula>
    </cfRule>
  </conditionalFormatting>
  <conditionalFormatting sqref="AB10">
    <cfRule type="expression" dxfId="3173" priority="655">
      <formula>MATCH(14,D36,1)=1</formula>
    </cfRule>
    <cfRule type="expression" dxfId="3172" priority="656" stopIfTrue="1">
      <formula>MATCH(14,D36,0)=1</formula>
    </cfRule>
    <cfRule type="expression" dxfId="3171" priority="657">
      <formula>MATCH(14,D36,-1)=1</formula>
    </cfRule>
  </conditionalFormatting>
  <conditionalFormatting sqref="AC10">
    <cfRule type="expression" dxfId="3170" priority="652">
      <formula>MATCH(15,D36,1)=1</formula>
    </cfRule>
    <cfRule type="expression" dxfId="3169" priority="653" stopIfTrue="1">
      <formula>MATCH(15,D36,0)=1</formula>
    </cfRule>
    <cfRule type="expression" dxfId="3168" priority="654">
      <formula>MATCH(15,D36,-1)=1</formula>
    </cfRule>
  </conditionalFormatting>
  <conditionalFormatting sqref="O10">
    <cfRule type="expression" dxfId="3167" priority="604" stopIfTrue="1">
      <formula>MATCH(1,D36,0)=1</formula>
    </cfRule>
    <cfRule type="expression" dxfId="3166" priority="605">
      <formula>MATCH(1,D36,-1)=1</formula>
    </cfRule>
  </conditionalFormatting>
  <conditionalFormatting sqref="P13">
    <cfRule type="expression" dxfId="3165" priority="720">
      <formula>MATCH(2,D37,1)=1</formula>
    </cfRule>
    <cfRule type="expression" dxfId="3164" priority="721" stopIfTrue="1">
      <formula>MATCH(2,D37,0)=1</formula>
    </cfRule>
    <cfRule type="expression" dxfId="3163" priority="722">
      <formula>MATCH(2,D37,-1)=1</formula>
    </cfRule>
  </conditionalFormatting>
  <conditionalFormatting sqref="Q13">
    <cfRule type="expression" dxfId="3162" priority="726">
      <formula>MATCH(3,D37,1)=1</formula>
    </cfRule>
    <cfRule type="expression" dxfId="3161" priority="727" stopIfTrue="1">
      <formula>MATCH(3,D37,0)=1</formula>
    </cfRule>
    <cfRule type="expression" dxfId="3160" priority="728">
      <formula>MATCH(3,D37,-1)=1</formula>
    </cfRule>
  </conditionalFormatting>
  <conditionalFormatting sqref="R13">
    <cfRule type="expression" dxfId="3159" priority="732">
      <formula>MATCH(4,D37,1)=1</formula>
    </cfRule>
    <cfRule type="expression" dxfId="3158" priority="733" stopIfTrue="1">
      <formula>MATCH(4,D37,0)=1</formula>
    </cfRule>
    <cfRule type="expression" dxfId="3157" priority="734">
      <formula>MATCH(4,D37,-1)=1</formula>
    </cfRule>
  </conditionalFormatting>
  <conditionalFormatting sqref="S13">
    <cfRule type="expression" dxfId="3156" priority="738" stopIfTrue="1">
      <formula>MATCH(5,D37,0)=1</formula>
    </cfRule>
    <cfRule type="expression" dxfId="3155" priority="739">
      <formula>MATCH(5,D37,1)=1</formula>
    </cfRule>
    <cfRule type="expression" dxfId="3154" priority="740">
      <formula>MATCH(5,D37,-1)=1</formula>
    </cfRule>
  </conditionalFormatting>
  <conditionalFormatting sqref="T13">
    <cfRule type="expression" dxfId="3153" priority="744">
      <formula>MATCH(6,D37,1)=1</formula>
    </cfRule>
    <cfRule type="expression" dxfId="3152" priority="745" stopIfTrue="1">
      <formula>MATCH(6,D37,0)=1</formula>
    </cfRule>
    <cfRule type="expression" dxfId="3151" priority="746">
      <formula>MATCH(6,D37,-1)=1</formula>
    </cfRule>
  </conditionalFormatting>
  <conditionalFormatting sqref="U13">
    <cfRule type="expression" dxfId="3150" priority="750">
      <formula>MATCH(7,D37,1)=1</formula>
    </cfRule>
    <cfRule type="expression" dxfId="3149" priority="751" stopIfTrue="1">
      <formula>MATCH(7,D37,0)=1</formula>
    </cfRule>
    <cfRule type="expression" dxfId="3148" priority="752">
      <formula>MATCH(7,D37,-1)=1</formula>
    </cfRule>
  </conditionalFormatting>
  <conditionalFormatting sqref="V13">
    <cfRule type="expression" dxfId="3147" priority="756">
      <formula>MATCH(8,D37,1)=1</formula>
    </cfRule>
    <cfRule type="expression" dxfId="3146" priority="757" stopIfTrue="1">
      <formula>MATCH(8,D37,0)=1</formula>
    </cfRule>
    <cfRule type="expression" dxfId="3145" priority="758">
      <formula>MATCH(8,D37,-1)=1</formula>
    </cfRule>
  </conditionalFormatting>
  <conditionalFormatting sqref="W13">
    <cfRule type="expression" dxfId="3144" priority="762">
      <formula>MATCH(9,D37,1)=1</formula>
    </cfRule>
    <cfRule type="expression" dxfId="3143" priority="763" stopIfTrue="1">
      <formula>MATCH(9,D37,0)=1</formula>
    </cfRule>
    <cfRule type="expression" dxfId="3142" priority="764">
      <formula>MATCH(9,D37,-1)=1</formula>
    </cfRule>
  </conditionalFormatting>
  <conditionalFormatting sqref="X13">
    <cfRule type="expression" dxfId="3141" priority="768">
      <formula>MATCH(10,D37,1)=1</formula>
    </cfRule>
    <cfRule type="expression" dxfId="3140" priority="769" stopIfTrue="1">
      <formula>MATCH(10,D37,0)=1</formula>
    </cfRule>
    <cfRule type="expression" dxfId="3139" priority="770">
      <formula>MATCH(10,D37,-1)=1</formula>
    </cfRule>
  </conditionalFormatting>
  <conditionalFormatting sqref="Y13">
    <cfRule type="expression" dxfId="3138" priority="774">
      <formula>MATCH(11,D37,1)=1</formula>
    </cfRule>
    <cfRule type="expression" dxfId="3137" priority="775" stopIfTrue="1">
      <formula>MATCH(11,D37,0)=1</formula>
    </cfRule>
    <cfRule type="expression" dxfId="3136" priority="776">
      <formula>MATCH(11,D37,-1)=1</formula>
    </cfRule>
  </conditionalFormatting>
  <conditionalFormatting sqref="Z13">
    <cfRule type="expression" dxfId="3135" priority="780">
      <formula>MATCH(12,D37,1)=1</formula>
    </cfRule>
    <cfRule type="expression" dxfId="3134" priority="781" stopIfTrue="1">
      <formula>MATCH(12,D37,0)=1</formula>
    </cfRule>
    <cfRule type="expression" dxfId="3133" priority="782">
      <formula>MATCH(12,D37,-1)=1</formula>
    </cfRule>
  </conditionalFormatting>
  <conditionalFormatting sqref="AA13">
    <cfRule type="expression" dxfId="3132" priority="786">
      <formula>MATCH(13,D37,1)=1</formula>
    </cfRule>
    <cfRule type="expression" dxfId="3131" priority="787" stopIfTrue="1">
      <formula>MATCH(13,D37,0)=1</formula>
    </cfRule>
    <cfRule type="expression" dxfId="3130" priority="788">
      <formula>MATCH(13,D37,-1)=1</formula>
    </cfRule>
  </conditionalFormatting>
  <conditionalFormatting sqref="AB13">
    <cfRule type="expression" dxfId="3129" priority="792">
      <formula>MATCH(14,D37,1)=1</formula>
    </cfRule>
    <cfRule type="expression" dxfId="3128" priority="793" stopIfTrue="1">
      <formula>MATCH(14,D37,0)=1</formula>
    </cfRule>
    <cfRule type="expression" dxfId="3127" priority="794">
      <formula>MATCH(14,D37,-1)=1</formula>
    </cfRule>
  </conditionalFormatting>
  <conditionalFormatting sqref="AC13">
    <cfRule type="expression" dxfId="3126" priority="798">
      <formula>MATCH(15,D37,1)=1</formula>
    </cfRule>
    <cfRule type="expression" dxfId="3125" priority="799" stopIfTrue="1">
      <formula>MATCH(15,D37,0)=1</formula>
    </cfRule>
    <cfRule type="expression" dxfId="3124" priority="800">
      <formula>MATCH(15,D37,-1)=1</formula>
    </cfRule>
  </conditionalFormatting>
  <conditionalFormatting sqref="O13">
    <cfRule type="expression" dxfId="3123" priority="803" stopIfTrue="1">
      <formula>MATCH(1,D37,0)=1</formula>
    </cfRule>
    <cfRule type="expression" dxfId="3122" priority="804">
      <formula>MATCH(1,D37,-1)=1</formula>
    </cfRule>
  </conditionalFormatting>
  <conditionalFormatting sqref="P16">
    <cfRule type="expression" dxfId="3121" priority="812">
      <formula>MATCH(2,D38,1)=1</formula>
    </cfRule>
    <cfRule type="expression" dxfId="3120" priority="813" stopIfTrue="1">
      <formula>MATCH(2,D38,0)=1</formula>
    </cfRule>
    <cfRule type="expression" dxfId="3119" priority="814">
      <formula>MATCH(2,D38,-1)=1</formula>
    </cfRule>
  </conditionalFormatting>
  <conditionalFormatting sqref="Q16">
    <cfRule type="expression" dxfId="3118" priority="821">
      <formula>MATCH(3,D38,1)=1</formula>
    </cfRule>
    <cfRule type="expression" dxfId="3117" priority="822" stopIfTrue="1">
      <formula>MATCH(3,D38,0)=1</formula>
    </cfRule>
    <cfRule type="expression" dxfId="3116" priority="823">
      <formula>MATCH(3,D38,-1)=1</formula>
    </cfRule>
  </conditionalFormatting>
  <conditionalFormatting sqref="R16">
    <cfRule type="expression" dxfId="3115" priority="830">
      <formula>MATCH(4,D38,1)=1</formula>
    </cfRule>
    <cfRule type="expression" dxfId="3114" priority="831" stopIfTrue="1">
      <formula>MATCH(4,D38,0)=1</formula>
    </cfRule>
    <cfRule type="expression" dxfId="3113" priority="832">
      <formula>MATCH(4,D38,-1)=1</formula>
    </cfRule>
  </conditionalFormatting>
  <conditionalFormatting sqref="S16">
    <cfRule type="expression" dxfId="3112" priority="839" stopIfTrue="1">
      <formula>MATCH(5,D38,0)=1</formula>
    </cfRule>
    <cfRule type="expression" dxfId="3111" priority="840">
      <formula>MATCH(5,D38,1)=1</formula>
    </cfRule>
    <cfRule type="expression" dxfId="3110" priority="841">
      <formula>MATCH(5,D38,-1)=1</formula>
    </cfRule>
  </conditionalFormatting>
  <conditionalFormatting sqref="T16">
    <cfRule type="expression" dxfId="3109" priority="848">
      <formula>MATCH(6,D38,1)=1</formula>
    </cfRule>
    <cfRule type="expression" dxfId="3108" priority="849" stopIfTrue="1">
      <formula>MATCH(6,D38,0)=1</formula>
    </cfRule>
    <cfRule type="expression" dxfId="3107" priority="850">
      <formula>MATCH(6,D38,-1)=1</formula>
    </cfRule>
  </conditionalFormatting>
  <conditionalFormatting sqref="U16">
    <cfRule type="expression" dxfId="3106" priority="857">
      <formula>MATCH(7,D38,1)=1</formula>
    </cfRule>
    <cfRule type="expression" dxfId="3105" priority="858" stopIfTrue="1">
      <formula>MATCH(7,D38,0)=1</formula>
    </cfRule>
    <cfRule type="expression" dxfId="3104" priority="859">
      <formula>MATCH(7,D38,-1)=1</formula>
    </cfRule>
  </conditionalFormatting>
  <conditionalFormatting sqref="V16">
    <cfRule type="expression" dxfId="3103" priority="866">
      <formula>MATCH(8,D38,1)=1</formula>
    </cfRule>
    <cfRule type="expression" dxfId="3102" priority="867" stopIfTrue="1">
      <formula>MATCH(8,D38,0)=1</formula>
    </cfRule>
    <cfRule type="expression" dxfId="3101" priority="868">
      <formula>MATCH(8,D38,-1)=1</formula>
    </cfRule>
  </conditionalFormatting>
  <conditionalFormatting sqref="W16">
    <cfRule type="expression" dxfId="3100" priority="875">
      <formula>MATCH(9,D38,1)=1</formula>
    </cfRule>
    <cfRule type="expression" dxfId="3099" priority="876" stopIfTrue="1">
      <formula>MATCH(9,D38,0)=1</formula>
    </cfRule>
    <cfRule type="expression" dxfId="3098" priority="877">
      <formula>MATCH(9,D38,-1)=1</formula>
    </cfRule>
  </conditionalFormatting>
  <conditionalFormatting sqref="X16">
    <cfRule type="expression" dxfId="3097" priority="884">
      <formula>MATCH(10,D38,1)=1</formula>
    </cfRule>
    <cfRule type="expression" dxfId="3096" priority="885" stopIfTrue="1">
      <formula>MATCH(10,D38,0)=1</formula>
    </cfRule>
    <cfRule type="expression" dxfId="3095" priority="886">
      <formula>MATCH(10,D38,-1)=1</formula>
    </cfRule>
  </conditionalFormatting>
  <conditionalFormatting sqref="Y16">
    <cfRule type="expression" dxfId="3094" priority="893">
      <formula>MATCH(11,D38,1)=1</formula>
    </cfRule>
    <cfRule type="expression" dxfId="3093" priority="894" stopIfTrue="1">
      <formula>MATCH(11,D38,0)=1</formula>
    </cfRule>
    <cfRule type="expression" dxfId="3092" priority="895">
      <formula>MATCH(11,D38,-1)=1</formula>
    </cfRule>
  </conditionalFormatting>
  <conditionalFormatting sqref="Z16">
    <cfRule type="expression" dxfId="3091" priority="902">
      <formula>MATCH(12,D38,1)=1</formula>
    </cfRule>
    <cfRule type="expression" dxfId="3090" priority="903" stopIfTrue="1">
      <formula>MATCH(12,D38,0)=1</formula>
    </cfRule>
    <cfRule type="expression" dxfId="3089" priority="904">
      <formula>MATCH(12,D38,-1)=1</formula>
    </cfRule>
  </conditionalFormatting>
  <conditionalFormatting sqref="AA16">
    <cfRule type="expression" dxfId="3088" priority="911">
      <formula>MATCH(13,D38,1)=1</formula>
    </cfRule>
    <cfRule type="expression" dxfId="3087" priority="912" stopIfTrue="1">
      <formula>MATCH(13,D38,0)=1</formula>
    </cfRule>
    <cfRule type="expression" dxfId="3086" priority="913">
      <formula>MATCH(13,D38,-1)=1</formula>
    </cfRule>
  </conditionalFormatting>
  <conditionalFormatting sqref="AB16">
    <cfRule type="expression" dxfId="3085" priority="920">
      <formula>MATCH(14,D38,1)=1</formula>
    </cfRule>
    <cfRule type="expression" dxfId="3084" priority="921" stopIfTrue="1">
      <formula>MATCH(14,D38,0)=1</formula>
    </cfRule>
    <cfRule type="expression" dxfId="3083" priority="922">
      <formula>MATCH(14,D38,-1)=1</formula>
    </cfRule>
  </conditionalFormatting>
  <conditionalFormatting sqref="AC16">
    <cfRule type="expression" dxfId="3082" priority="929">
      <formula>MATCH(15,D38,1)=1</formula>
    </cfRule>
    <cfRule type="expression" dxfId="3081" priority="930" stopIfTrue="1">
      <formula>MATCH(15,D38,0)=1</formula>
    </cfRule>
    <cfRule type="expression" dxfId="3080" priority="931">
      <formula>MATCH(15,D38,-1)=1</formula>
    </cfRule>
  </conditionalFormatting>
  <conditionalFormatting sqref="O16">
    <cfRule type="expression" dxfId="3079" priority="937" stopIfTrue="1">
      <formula>MATCH(1,D38,0)=1</formula>
    </cfRule>
    <cfRule type="expression" dxfId="3078" priority="938">
      <formula>MATCH(1,D38,-1)=1</formula>
    </cfRule>
  </conditionalFormatting>
  <conditionalFormatting sqref="P19">
    <cfRule type="expression" dxfId="3077" priority="946">
      <formula>MATCH(2,D39,1)=1</formula>
    </cfRule>
    <cfRule type="expression" dxfId="3076" priority="947" stopIfTrue="1">
      <formula>MATCH(2,D39,0)=1</formula>
    </cfRule>
    <cfRule type="expression" dxfId="3075" priority="948">
      <formula>MATCH(2,D39,-1)=1</formula>
    </cfRule>
  </conditionalFormatting>
  <conditionalFormatting sqref="Q19">
    <cfRule type="expression" dxfId="3074" priority="955">
      <formula>MATCH(3,D39,1)=1</formula>
    </cfRule>
    <cfRule type="expression" dxfId="3073" priority="956" stopIfTrue="1">
      <formula>MATCH(3,D39,0)=1</formula>
    </cfRule>
    <cfRule type="expression" dxfId="3072" priority="957">
      <formula>MATCH(3,D39,-1)=1</formula>
    </cfRule>
  </conditionalFormatting>
  <conditionalFormatting sqref="R19">
    <cfRule type="expression" dxfId="3071" priority="964">
      <formula>MATCH(4,D39,1)=1</formula>
    </cfRule>
    <cfRule type="expression" dxfId="3070" priority="965" stopIfTrue="1">
      <formula>MATCH(4,D39,0)=1</formula>
    </cfRule>
    <cfRule type="expression" dxfId="3069" priority="966">
      <formula>MATCH(4,D39,-1)=1</formula>
    </cfRule>
  </conditionalFormatting>
  <conditionalFormatting sqref="S19">
    <cfRule type="expression" dxfId="3068" priority="973" stopIfTrue="1">
      <formula>MATCH(5,D39,0)=1</formula>
    </cfRule>
    <cfRule type="expression" dxfId="3067" priority="974">
      <formula>MATCH(5,D39,1)=1</formula>
    </cfRule>
    <cfRule type="expression" dxfId="3066" priority="975">
      <formula>MATCH(5,D39,-1)=1</formula>
    </cfRule>
  </conditionalFormatting>
  <conditionalFormatting sqref="T19">
    <cfRule type="expression" dxfId="3065" priority="982">
      <formula>MATCH(6,D39,1)=1</formula>
    </cfRule>
    <cfRule type="expression" dxfId="3064" priority="983" stopIfTrue="1">
      <formula>MATCH(6,D39,0)=1</formula>
    </cfRule>
    <cfRule type="expression" dxfId="3063" priority="984">
      <formula>MATCH(6,D39,-1)=1</formula>
    </cfRule>
  </conditionalFormatting>
  <conditionalFormatting sqref="U19">
    <cfRule type="expression" dxfId="3062" priority="991">
      <formula>MATCH(7,D39,1)=1</formula>
    </cfRule>
    <cfRule type="expression" dxfId="3061" priority="992" stopIfTrue="1">
      <formula>MATCH(7,D39,0)=1</formula>
    </cfRule>
    <cfRule type="expression" dxfId="3060" priority="993">
      <formula>MATCH(7,D39,-1)=1</formula>
    </cfRule>
  </conditionalFormatting>
  <conditionalFormatting sqref="V19">
    <cfRule type="expression" dxfId="3059" priority="1000">
      <formula>MATCH(8,D39,1)=1</formula>
    </cfRule>
    <cfRule type="expression" dxfId="3058" priority="1001" stopIfTrue="1">
      <formula>MATCH(8,D39,0)=1</formula>
    </cfRule>
    <cfRule type="expression" dxfId="3057" priority="1002">
      <formula>MATCH(8,D39,-1)=1</formula>
    </cfRule>
  </conditionalFormatting>
  <conditionalFormatting sqref="W19">
    <cfRule type="expression" dxfId="3056" priority="1009">
      <formula>MATCH(9,D39,1)=1</formula>
    </cfRule>
    <cfRule type="expression" dxfId="3055" priority="1010" stopIfTrue="1">
      <formula>MATCH(9,D39,0)=1</formula>
    </cfRule>
    <cfRule type="expression" dxfId="3054" priority="1011">
      <formula>MATCH(9,D39,-1)=1</formula>
    </cfRule>
  </conditionalFormatting>
  <conditionalFormatting sqref="X19">
    <cfRule type="expression" dxfId="3053" priority="1018">
      <formula>MATCH(10,D39,1)=1</formula>
    </cfRule>
    <cfRule type="expression" dxfId="3052" priority="1019" stopIfTrue="1">
      <formula>MATCH(10,D39,0)=1</formula>
    </cfRule>
    <cfRule type="expression" dxfId="3051" priority="1020">
      <formula>MATCH(10,D39,-1)=1</formula>
    </cfRule>
  </conditionalFormatting>
  <conditionalFormatting sqref="Y19">
    <cfRule type="expression" dxfId="3050" priority="1027">
      <formula>MATCH(11,D39,1)=1</formula>
    </cfRule>
    <cfRule type="expression" dxfId="3049" priority="1028" stopIfTrue="1">
      <formula>MATCH(11,D39,0)=1</formula>
    </cfRule>
    <cfRule type="expression" dxfId="3048" priority="1029">
      <formula>MATCH(11,D39,-1)=1</formula>
    </cfRule>
  </conditionalFormatting>
  <conditionalFormatting sqref="Z19">
    <cfRule type="expression" dxfId="3047" priority="1036">
      <formula>MATCH(12,D39,1)=1</formula>
    </cfRule>
    <cfRule type="expression" dxfId="3046" priority="1037" stopIfTrue="1">
      <formula>MATCH(12,D39,0)=1</formula>
    </cfRule>
    <cfRule type="expression" dxfId="3045" priority="1038">
      <formula>MATCH(12,D39,-1)=1</formula>
    </cfRule>
  </conditionalFormatting>
  <conditionalFormatting sqref="AA19">
    <cfRule type="expression" dxfId="3044" priority="1045">
      <formula>MATCH(13,D39,1)=1</formula>
    </cfRule>
    <cfRule type="expression" dxfId="3043" priority="1046" stopIfTrue="1">
      <formula>MATCH(13,D39,0)=1</formula>
    </cfRule>
    <cfRule type="expression" dxfId="3042" priority="1047">
      <formula>MATCH(13,D39,-1)=1</formula>
    </cfRule>
  </conditionalFormatting>
  <conditionalFormatting sqref="AB19">
    <cfRule type="expression" dxfId="3041" priority="1054">
      <formula>MATCH(14,D39,1)=1</formula>
    </cfRule>
    <cfRule type="expression" dxfId="3040" priority="1055" stopIfTrue="1">
      <formula>MATCH(14,D39,0)=1</formula>
    </cfRule>
    <cfRule type="expression" dxfId="3039" priority="1056">
      <formula>MATCH(14,D39,-1)=1</formula>
    </cfRule>
  </conditionalFormatting>
  <conditionalFormatting sqref="AC19">
    <cfRule type="expression" dxfId="3038" priority="1063">
      <formula>MATCH(15,D39,1)=1</formula>
    </cfRule>
    <cfRule type="expression" dxfId="3037" priority="1064" stopIfTrue="1">
      <formula>MATCH(15,D39,0)=1</formula>
    </cfRule>
    <cfRule type="expression" dxfId="3036" priority="1065">
      <formula>MATCH(15,D39,-1)=1</formula>
    </cfRule>
  </conditionalFormatting>
  <conditionalFormatting sqref="O19">
    <cfRule type="expression" dxfId="3035" priority="1071" stopIfTrue="1">
      <formula>MATCH(1,D39,0)=1</formula>
    </cfRule>
    <cfRule type="expression" dxfId="3034" priority="1072">
      <formula>MATCH(1,D39,-1)=1</formula>
    </cfRule>
  </conditionalFormatting>
  <conditionalFormatting sqref="P22">
    <cfRule type="expression" dxfId="3033" priority="1080">
      <formula>MATCH(2,D40,1)=1</formula>
    </cfRule>
    <cfRule type="expression" dxfId="3032" priority="1081" stopIfTrue="1">
      <formula>MATCH(2,D40,0)=1</formula>
    </cfRule>
    <cfRule type="expression" dxfId="3031" priority="1082">
      <formula>MATCH(2,D40,-1)=1</formula>
    </cfRule>
  </conditionalFormatting>
  <conditionalFormatting sqref="Q22">
    <cfRule type="expression" dxfId="3030" priority="1089">
      <formula>MATCH(3,D40,1)=1</formula>
    </cfRule>
    <cfRule type="expression" dxfId="3029" priority="1090" stopIfTrue="1">
      <formula>MATCH(3,D40,0)=1</formula>
    </cfRule>
    <cfRule type="expression" dxfId="3028" priority="1091">
      <formula>MATCH(3,D40,-1)=1</formula>
    </cfRule>
  </conditionalFormatting>
  <conditionalFormatting sqref="R22">
    <cfRule type="expression" dxfId="3027" priority="1098">
      <formula>MATCH(4,D40,1)=1</formula>
    </cfRule>
    <cfRule type="expression" dxfId="3026" priority="1099" stopIfTrue="1">
      <formula>MATCH(4,D40,0)=1</formula>
    </cfRule>
    <cfRule type="expression" dxfId="3025" priority="1100">
      <formula>MATCH(4,D40,-1)=1</formula>
    </cfRule>
  </conditionalFormatting>
  <conditionalFormatting sqref="S22">
    <cfRule type="expression" dxfId="3024" priority="1107" stopIfTrue="1">
      <formula>MATCH(5,D40,0)=1</formula>
    </cfRule>
    <cfRule type="expression" dxfId="3023" priority="1108">
      <formula>MATCH(5,D40,1)=1</formula>
    </cfRule>
    <cfRule type="expression" dxfId="3022" priority="1109">
      <formula>MATCH(5,D40,-1)=1</formula>
    </cfRule>
  </conditionalFormatting>
  <conditionalFormatting sqref="T22">
    <cfRule type="expression" dxfId="3021" priority="1116">
      <formula>MATCH(6,D40,1)=1</formula>
    </cfRule>
    <cfRule type="expression" dxfId="3020" priority="1117" stopIfTrue="1">
      <formula>MATCH(6,D40,0)=1</formula>
    </cfRule>
    <cfRule type="expression" dxfId="3019" priority="1118">
      <formula>MATCH(6,D40,-1)=1</formula>
    </cfRule>
  </conditionalFormatting>
  <conditionalFormatting sqref="U22">
    <cfRule type="expression" dxfId="3018" priority="1125">
      <formula>MATCH(7,D40,1)=1</formula>
    </cfRule>
    <cfRule type="expression" dxfId="3017" priority="1126" stopIfTrue="1">
      <formula>MATCH(7,D40,0)=1</formula>
    </cfRule>
    <cfRule type="expression" dxfId="3016" priority="1127">
      <formula>MATCH(7,D40,-1)=1</formula>
    </cfRule>
  </conditionalFormatting>
  <conditionalFormatting sqref="V22">
    <cfRule type="expression" dxfId="3015" priority="1134">
      <formula>MATCH(8,D40,1)=1</formula>
    </cfRule>
    <cfRule type="expression" dxfId="3014" priority="1135" stopIfTrue="1">
      <formula>MATCH(8,D40,0)=1</formula>
    </cfRule>
    <cfRule type="expression" dxfId="3013" priority="1136">
      <formula>MATCH(8,D40,-1)=1</formula>
    </cfRule>
  </conditionalFormatting>
  <conditionalFormatting sqref="W22">
    <cfRule type="expression" dxfId="3012" priority="1143">
      <formula>MATCH(9,D40,1)=1</formula>
    </cfRule>
    <cfRule type="expression" dxfId="3011" priority="1144" stopIfTrue="1">
      <formula>MATCH(9,D40,0)=1</formula>
    </cfRule>
    <cfRule type="expression" dxfId="3010" priority="1145">
      <formula>MATCH(9,D40,-1)=1</formula>
    </cfRule>
  </conditionalFormatting>
  <conditionalFormatting sqref="X22">
    <cfRule type="expression" dxfId="3009" priority="1152">
      <formula>MATCH(10,D40,1)=1</formula>
    </cfRule>
    <cfRule type="expression" dxfId="3008" priority="1153" stopIfTrue="1">
      <formula>MATCH(10,D40,0)=1</formula>
    </cfRule>
    <cfRule type="expression" dxfId="3007" priority="1154">
      <formula>MATCH(10,D40,-1)=1</formula>
    </cfRule>
  </conditionalFormatting>
  <conditionalFormatting sqref="Y22">
    <cfRule type="expression" dxfId="3006" priority="1161">
      <formula>MATCH(11,D40,1)=1</formula>
    </cfRule>
    <cfRule type="expression" dxfId="3005" priority="1162" stopIfTrue="1">
      <formula>MATCH(11,D40,0)=1</formula>
    </cfRule>
    <cfRule type="expression" dxfId="3004" priority="1163">
      <formula>MATCH(11,D40,-1)=1</formula>
    </cfRule>
  </conditionalFormatting>
  <conditionalFormatting sqref="Z22">
    <cfRule type="expression" dxfId="3003" priority="1170">
      <formula>MATCH(12,D40,1)=1</formula>
    </cfRule>
    <cfRule type="expression" dxfId="3002" priority="1171" stopIfTrue="1">
      <formula>MATCH(12,D40,0)=1</formula>
    </cfRule>
    <cfRule type="expression" dxfId="3001" priority="1172">
      <formula>MATCH(12,D40,-1)=1</formula>
    </cfRule>
  </conditionalFormatting>
  <conditionalFormatting sqref="AA22">
    <cfRule type="expression" dxfId="3000" priority="1179">
      <formula>MATCH(13,D40,1)=1</formula>
    </cfRule>
    <cfRule type="expression" dxfId="2999" priority="1180" stopIfTrue="1">
      <formula>MATCH(13,D40,0)=1</formula>
    </cfRule>
    <cfRule type="expression" dxfId="2998" priority="1181">
      <formula>MATCH(13,D40,-1)=1</formula>
    </cfRule>
  </conditionalFormatting>
  <conditionalFormatting sqref="AB22">
    <cfRule type="expression" dxfId="2997" priority="1188">
      <formula>MATCH(14,D40,1)=1</formula>
    </cfRule>
    <cfRule type="expression" dxfId="2996" priority="1189" stopIfTrue="1">
      <formula>MATCH(14,D40,0)=1</formula>
    </cfRule>
    <cfRule type="expression" dxfId="2995" priority="1190">
      <formula>MATCH(14,D40,-1)=1</formula>
    </cfRule>
  </conditionalFormatting>
  <conditionalFormatting sqref="AC22">
    <cfRule type="expression" dxfId="2994" priority="1197">
      <formula>MATCH(15,D40,1)=1</formula>
    </cfRule>
    <cfRule type="expression" dxfId="2993" priority="1198" stopIfTrue="1">
      <formula>MATCH(15,D40,0)=1</formula>
    </cfRule>
    <cfRule type="expression" dxfId="2992" priority="1199">
      <formula>MATCH(15,D40,-1)=1</formula>
    </cfRule>
  </conditionalFormatting>
  <conditionalFormatting sqref="O22">
    <cfRule type="expression" dxfId="2991" priority="1205" stopIfTrue="1">
      <formula>MATCH(1,D40,0)=1</formula>
    </cfRule>
    <cfRule type="expression" dxfId="2990" priority="1206">
      <formula>MATCH(1,D40,-1)=1</formula>
    </cfRule>
  </conditionalFormatting>
  <conditionalFormatting sqref="P25">
    <cfRule type="expression" dxfId="2989" priority="1214">
      <formula>MATCH(2,D41,1)=1</formula>
    </cfRule>
    <cfRule type="expression" dxfId="2988" priority="1215" stopIfTrue="1">
      <formula>MATCH(2,D41,0)=1</formula>
    </cfRule>
    <cfRule type="expression" dxfId="2987" priority="1216">
      <formula>MATCH(2,D41,-1)=1</formula>
    </cfRule>
  </conditionalFormatting>
  <conditionalFormatting sqref="Q25">
    <cfRule type="expression" dxfId="2986" priority="1223">
      <formula>MATCH(3,D41,1)=1</formula>
    </cfRule>
    <cfRule type="expression" dxfId="2985" priority="1224" stopIfTrue="1">
      <formula>MATCH(3,D41,0)=1</formula>
    </cfRule>
    <cfRule type="expression" dxfId="2984" priority="1225">
      <formula>MATCH(3,D41,-1)=1</formula>
    </cfRule>
  </conditionalFormatting>
  <conditionalFormatting sqref="R25">
    <cfRule type="expression" dxfId="2983" priority="1232">
      <formula>MATCH(4,D41,1)=1</formula>
    </cfRule>
    <cfRule type="expression" dxfId="2982" priority="1233" stopIfTrue="1">
      <formula>MATCH(4,D41,0)=1</formula>
    </cfRule>
    <cfRule type="expression" dxfId="2981" priority="1234">
      <formula>MATCH(4,D41,-1)=1</formula>
    </cfRule>
  </conditionalFormatting>
  <conditionalFormatting sqref="S25">
    <cfRule type="expression" dxfId="2980" priority="1241" stopIfTrue="1">
      <formula>MATCH(5,D41,0)=1</formula>
    </cfRule>
    <cfRule type="expression" dxfId="2979" priority="1242">
      <formula>MATCH(5,D41,1)=1</formula>
    </cfRule>
    <cfRule type="expression" dxfId="2978" priority="1243">
      <formula>MATCH(5,D41,-1)=1</formula>
    </cfRule>
  </conditionalFormatting>
  <conditionalFormatting sqref="T25">
    <cfRule type="expression" dxfId="2977" priority="1250">
      <formula>MATCH(6,D41,1)=1</formula>
    </cfRule>
    <cfRule type="expression" dxfId="2976" priority="1251" stopIfTrue="1">
      <formula>MATCH(6,D41,0)=1</formula>
    </cfRule>
    <cfRule type="expression" dxfId="2975" priority="1252">
      <formula>MATCH(6,D41,-1)=1</formula>
    </cfRule>
  </conditionalFormatting>
  <conditionalFormatting sqref="U25">
    <cfRule type="expression" dxfId="2974" priority="1259">
      <formula>MATCH(7,D41,1)=1</formula>
    </cfRule>
    <cfRule type="expression" dxfId="2973" priority="1260" stopIfTrue="1">
      <formula>MATCH(7,D41,0)=1</formula>
    </cfRule>
    <cfRule type="expression" dxfId="2972" priority="1261">
      <formula>MATCH(7,D41,-1)=1</formula>
    </cfRule>
  </conditionalFormatting>
  <conditionalFormatting sqref="V25">
    <cfRule type="expression" dxfId="2971" priority="1268">
      <formula>MATCH(8,D41,1)=1</formula>
    </cfRule>
    <cfRule type="expression" dxfId="2970" priority="1269" stopIfTrue="1">
      <formula>MATCH(8,D41,0)=1</formula>
    </cfRule>
    <cfRule type="expression" dxfId="2969" priority="1270">
      <formula>MATCH(8,D41,-1)=1</formula>
    </cfRule>
  </conditionalFormatting>
  <conditionalFormatting sqref="W25">
    <cfRule type="expression" dxfId="2968" priority="1277">
      <formula>MATCH(9,D41,1)=1</formula>
    </cfRule>
    <cfRule type="expression" dxfId="2967" priority="1278" stopIfTrue="1">
      <formula>MATCH(9,D41,0)=1</formula>
    </cfRule>
    <cfRule type="expression" dxfId="2966" priority="1279">
      <formula>MATCH(9,D41,-1)=1</formula>
    </cfRule>
  </conditionalFormatting>
  <conditionalFormatting sqref="X25">
    <cfRule type="expression" dxfId="2965" priority="1286">
      <formula>MATCH(10,D41,1)=1</formula>
    </cfRule>
    <cfRule type="expression" dxfId="2964" priority="1287" stopIfTrue="1">
      <formula>MATCH(10,D41,0)=1</formula>
    </cfRule>
    <cfRule type="expression" dxfId="2963" priority="1288">
      <formula>MATCH(10,D41,-1)=1</formula>
    </cfRule>
  </conditionalFormatting>
  <conditionalFormatting sqref="Y25">
    <cfRule type="expression" dxfId="2962" priority="1295">
      <formula>MATCH(11,D41,1)=1</formula>
    </cfRule>
    <cfRule type="expression" dxfId="2961" priority="1296" stopIfTrue="1">
      <formula>MATCH(11,D41,0)=1</formula>
    </cfRule>
    <cfRule type="expression" dxfId="2960" priority="1297">
      <formula>MATCH(11,D41,-1)=1</formula>
    </cfRule>
  </conditionalFormatting>
  <conditionalFormatting sqref="Z25">
    <cfRule type="expression" dxfId="2959" priority="1304">
      <formula>MATCH(12,D41,1)=1</formula>
    </cfRule>
    <cfRule type="expression" dxfId="2958" priority="1305" stopIfTrue="1">
      <formula>MATCH(12,D41,0)=1</formula>
    </cfRule>
    <cfRule type="expression" dxfId="2957" priority="1306">
      <formula>MATCH(12,D41,-1)=1</formula>
    </cfRule>
  </conditionalFormatting>
  <conditionalFormatting sqref="AA25">
    <cfRule type="expression" dxfId="2956" priority="1313">
      <formula>MATCH(13,D41,1)=1</formula>
    </cfRule>
    <cfRule type="expression" dxfId="2955" priority="1314" stopIfTrue="1">
      <formula>MATCH(13,D41,0)=1</formula>
    </cfRule>
    <cfRule type="expression" dxfId="2954" priority="1315">
      <formula>MATCH(13,D41,-1)=1</formula>
    </cfRule>
  </conditionalFormatting>
  <conditionalFormatting sqref="AB25">
    <cfRule type="expression" dxfId="2953" priority="1322">
      <formula>MATCH(14,D41,1)=1</formula>
    </cfRule>
    <cfRule type="expression" dxfId="2952" priority="1323" stopIfTrue="1">
      <formula>MATCH(14,D41,0)=1</formula>
    </cfRule>
    <cfRule type="expression" dxfId="2951" priority="1324">
      <formula>MATCH(14,D41,-1)=1</formula>
    </cfRule>
  </conditionalFormatting>
  <conditionalFormatting sqref="AC25">
    <cfRule type="expression" dxfId="2950" priority="1331">
      <formula>MATCH(15,D41,1)=1</formula>
    </cfRule>
    <cfRule type="expression" dxfId="2949" priority="1332" stopIfTrue="1">
      <formula>MATCH(15,D41,0)=1</formula>
    </cfRule>
    <cfRule type="expression" dxfId="2948" priority="1333">
      <formula>MATCH(15,D41,-1)=1</formula>
    </cfRule>
  </conditionalFormatting>
  <conditionalFormatting sqref="O25">
    <cfRule type="expression" dxfId="2947" priority="1339" stopIfTrue="1">
      <formula>MATCH(1,D41,0)=1</formula>
    </cfRule>
    <cfRule type="expression" dxfId="2946" priority="1340">
      <formula>MATCH(1,D41,-1)=1</formula>
    </cfRule>
  </conditionalFormatting>
  <conditionalFormatting sqref="P28">
    <cfRule type="expression" dxfId="2945" priority="1348">
      <formula>MATCH(2,D42,1)=1</formula>
    </cfRule>
    <cfRule type="expression" dxfId="2944" priority="1349" stopIfTrue="1">
      <formula>MATCH(2,D42,0)=1</formula>
    </cfRule>
    <cfRule type="expression" dxfId="2943" priority="1350">
      <formula>MATCH(2,D42,-1)=1</formula>
    </cfRule>
  </conditionalFormatting>
  <conditionalFormatting sqref="Q28">
    <cfRule type="expression" dxfId="2942" priority="1357">
      <formula>MATCH(3,D42,1)=1</formula>
    </cfRule>
    <cfRule type="expression" dxfId="2941" priority="1358" stopIfTrue="1">
      <formula>MATCH(3,D42,0)=1</formula>
    </cfRule>
    <cfRule type="expression" dxfId="2940" priority="1359">
      <formula>MATCH(3,D42,-1)=1</formula>
    </cfRule>
  </conditionalFormatting>
  <conditionalFormatting sqref="R28">
    <cfRule type="expression" dxfId="2939" priority="1366">
      <formula>MATCH(4,D42,1)=1</formula>
    </cfRule>
    <cfRule type="expression" dxfId="2938" priority="1367" stopIfTrue="1">
      <formula>MATCH(4,D42,0)=1</formula>
    </cfRule>
    <cfRule type="expression" dxfId="2937" priority="1368">
      <formula>MATCH(4,D42,-1)=1</formula>
    </cfRule>
  </conditionalFormatting>
  <conditionalFormatting sqref="S28">
    <cfRule type="expression" dxfId="2936" priority="1375" stopIfTrue="1">
      <formula>MATCH(5,D42,0)=1</formula>
    </cfRule>
    <cfRule type="expression" dxfId="2935" priority="1376">
      <formula>MATCH(5,D42,1)=1</formula>
    </cfRule>
    <cfRule type="expression" dxfId="2934" priority="1377">
      <formula>MATCH(5,D42,-1)=1</formula>
    </cfRule>
  </conditionalFormatting>
  <conditionalFormatting sqref="T28">
    <cfRule type="expression" dxfId="2933" priority="1384">
      <formula>MATCH(6,D42,1)=1</formula>
    </cfRule>
    <cfRule type="expression" dxfId="2932" priority="1385" stopIfTrue="1">
      <formula>MATCH(6,D42,0)=1</formula>
    </cfRule>
    <cfRule type="expression" dxfId="2931" priority="1386">
      <formula>MATCH(6,D42,-1)=1</formula>
    </cfRule>
  </conditionalFormatting>
  <conditionalFormatting sqref="U28">
    <cfRule type="expression" dxfId="2930" priority="1393">
      <formula>MATCH(7,D42,1)=1</formula>
    </cfRule>
    <cfRule type="expression" dxfId="2929" priority="1394" stopIfTrue="1">
      <formula>MATCH(7,D42,0)=1</formula>
    </cfRule>
    <cfRule type="expression" dxfId="2928" priority="1395">
      <formula>MATCH(7,D42,-1)=1</formula>
    </cfRule>
  </conditionalFormatting>
  <conditionalFormatting sqref="V28">
    <cfRule type="expression" dxfId="2927" priority="1402">
      <formula>MATCH(8,D42,1)=1</formula>
    </cfRule>
    <cfRule type="expression" dxfId="2926" priority="1403" stopIfTrue="1">
      <formula>MATCH(8,D42,0)=1</formula>
    </cfRule>
    <cfRule type="expression" dxfId="2925" priority="1404">
      <formula>MATCH(8,D42,-1)=1</formula>
    </cfRule>
  </conditionalFormatting>
  <conditionalFormatting sqref="W28">
    <cfRule type="expression" dxfId="2924" priority="1411">
      <formula>MATCH(9,D42,1)=1</formula>
    </cfRule>
    <cfRule type="expression" dxfId="2923" priority="1412" stopIfTrue="1">
      <formula>MATCH(9,D42,0)=1</formula>
    </cfRule>
    <cfRule type="expression" dxfId="2922" priority="1413">
      <formula>MATCH(9,D42,-1)=1</formula>
    </cfRule>
  </conditionalFormatting>
  <conditionalFormatting sqref="X28">
    <cfRule type="expression" dxfId="2921" priority="1420">
      <formula>MATCH(10,D42,1)=1</formula>
    </cfRule>
    <cfRule type="expression" dxfId="2920" priority="1421" stopIfTrue="1">
      <formula>MATCH(10,D42,0)=1</formula>
    </cfRule>
    <cfRule type="expression" dxfId="2919" priority="1422">
      <formula>MATCH(10,D42,-1)=1</formula>
    </cfRule>
  </conditionalFormatting>
  <conditionalFormatting sqref="Y28">
    <cfRule type="expression" dxfId="2918" priority="1429">
      <formula>MATCH(11,D42,1)=1</formula>
    </cfRule>
    <cfRule type="expression" dxfId="2917" priority="1430" stopIfTrue="1">
      <formula>MATCH(11,D42,0)=1</formula>
    </cfRule>
    <cfRule type="expression" dxfId="2916" priority="1431">
      <formula>MATCH(11,D42,-1)=1</formula>
    </cfRule>
  </conditionalFormatting>
  <conditionalFormatting sqref="Z28">
    <cfRule type="expression" dxfId="2915" priority="1438">
      <formula>MATCH(12,D42,1)=1</formula>
    </cfRule>
    <cfRule type="expression" dxfId="2914" priority="1439" stopIfTrue="1">
      <formula>MATCH(12,D42,0)=1</formula>
    </cfRule>
    <cfRule type="expression" dxfId="2913" priority="1440">
      <formula>MATCH(12,D42,-1)=1</formula>
    </cfRule>
  </conditionalFormatting>
  <conditionalFormatting sqref="AA28">
    <cfRule type="expression" dxfId="2912" priority="1447">
      <formula>MATCH(13,D42,1)=1</formula>
    </cfRule>
    <cfRule type="expression" dxfId="2911" priority="1448" stopIfTrue="1">
      <formula>MATCH(13,D42,0)=1</formula>
    </cfRule>
    <cfRule type="expression" dxfId="2910" priority="1449">
      <formula>MATCH(13,D42,-1)=1</formula>
    </cfRule>
  </conditionalFormatting>
  <conditionalFormatting sqref="AB28">
    <cfRule type="expression" dxfId="2909" priority="1456">
      <formula>MATCH(14,D42,1)=1</formula>
    </cfRule>
    <cfRule type="expression" dxfId="2908" priority="1457" stopIfTrue="1">
      <formula>MATCH(14,D42,0)=1</formula>
    </cfRule>
    <cfRule type="expression" dxfId="2907" priority="1458">
      <formula>MATCH(14,D42,-1)=1</formula>
    </cfRule>
  </conditionalFormatting>
  <conditionalFormatting sqref="AC28">
    <cfRule type="expression" dxfId="2906" priority="1465">
      <formula>MATCH(15,D42,1)=1</formula>
    </cfRule>
    <cfRule type="expression" dxfId="2905" priority="1466" stopIfTrue="1">
      <formula>MATCH(15,D42,0)=1</formula>
    </cfRule>
    <cfRule type="expression" dxfId="2904" priority="1467">
      <formula>MATCH(15,D42,-1)=1</formula>
    </cfRule>
  </conditionalFormatting>
  <conditionalFormatting sqref="O28">
    <cfRule type="expression" dxfId="2903" priority="1473" stopIfTrue="1">
      <formula>MATCH(1,D42,0)=1</formula>
    </cfRule>
    <cfRule type="expression" dxfId="2902" priority="1474">
      <formula>MATCH(1,D42,-1)=1</formula>
    </cfRule>
  </conditionalFormatting>
  <conditionalFormatting sqref="P31">
    <cfRule type="expression" dxfId="2901" priority="1482">
      <formula>MATCH(2,D43,1)=1</formula>
    </cfRule>
    <cfRule type="expression" dxfId="2900" priority="1483" stopIfTrue="1">
      <formula>MATCH(2,D43,0)=1</formula>
    </cfRule>
    <cfRule type="expression" dxfId="2899" priority="1484">
      <formula>MATCH(2,D43,-1)=1</formula>
    </cfRule>
  </conditionalFormatting>
  <conditionalFormatting sqref="Q31">
    <cfRule type="expression" dxfId="2898" priority="1491">
      <formula>MATCH(3,D43,1)=1</formula>
    </cfRule>
    <cfRule type="expression" dxfId="2897" priority="1492" stopIfTrue="1">
      <formula>MATCH(3,D43,0)=1</formula>
    </cfRule>
    <cfRule type="expression" dxfId="2896" priority="1493">
      <formula>MATCH(3,D43,-1)=1</formula>
    </cfRule>
  </conditionalFormatting>
  <conditionalFormatting sqref="R31">
    <cfRule type="expression" dxfId="2895" priority="1500">
      <formula>MATCH(4,D43,1)=1</formula>
    </cfRule>
    <cfRule type="expression" dxfId="2894" priority="1501" stopIfTrue="1">
      <formula>MATCH(4,D43,0)=1</formula>
    </cfRule>
    <cfRule type="expression" dxfId="2893" priority="1502">
      <formula>MATCH(4,D43,-1)=1</formula>
    </cfRule>
  </conditionalFormatting>
  <conditionalFormatting sqref="S31">
    <cfRule type="expression" dxfId="2892" priority="1509" stopIfTrue="1">
      <formula>MATCH(5,D43,0)=1</formula>
    </cfRule>
    <cfRule type="expression" dxfId="2891" priority="1510">
      <formula>MATCH(5,D43,1)=1</formula>
    </cfRule>
    <cfRule type="expression" dxfId="2890" priority="1511">
      <formula>MATCH(5,D43,-1)=1</formula>
    </cfRule>
  </conditionalFormatting>
  <conditionalFormatting sqref="T31">
    <cfRule type="expression" dxfId="2889" priority="1518">
      <formula>MATCH(6,D43,1)=1</formula>
    </cfRule>
    <cfRule type="expression" dxfId="2888" priority="1519" stopIfTrue="1">
      <formula>MATCH(6,D43,0)=1</formula>
    </cfRule>
    <cfRule type="expression" dxfId="2887" priority="1520">
      <formula>MATCH(6,D43,-1)=1</formula>
    </cfRule>
  </conditionalFormatting>
  <conditionalFormatting sqref="U31">
    <cfRule type="expression" dxfId="2886" priority="1527">
      <formula>MATCH(7,D43,1)=1</formula>
    </cfRule>
    <cfRule type="expression" dxfId="2885" priority="1528" stopIfTrue="1">
      <formula>MATCH(7,D43,0)=1</formula>
    </cfRule>
    <cfRule type="expression" dxfId="2884" priority="1529">
      <formula>MATCH(7,D43,-1)=1</formula>
    </cfRule>
  </conditionalFormatting>
  <conditionalFormatting sqref="V31">
    <cfRule type="expression" dxfId="2883" priority="1536">
      <formula>MATCH(8,D43,1)=1</formula>
    </cfRule>
    <cfRule type="expression" dxfId="2882" priority="1537" stopIfTrue="1">
      <formula>MATCH(8,D43,0)=1</formula>
    </cfRule>
    <cfRule type="expression" dxfId="2881" priority="1538">
      <formula>MATCH(8,D43,-1)=1</formula>
    </cfRule>
  </conditionalFormatting>
  <conditionalFormatting sqref="W31">
    <cfRule type="expression" dxfId="2880" priority="1545">
      <formula>MATCH(9,D43,1)=1</formula>
    </cfRule>
    <cfRule type="expression" dxfId="2879" priority="1546" stopIfTrue="1">
      <formula>MATCH(9,D43,0)=1</formula>
    </cfRule>
    <cfRule type="expression" dxfId="2878" priority="1547">
      <formula>MATCH(9,D43,-1)=1</formula>
    </cfRule>
  </conditionalFormatting>
  <conditionalFormatting sqref="X31">
    <cfRule type="expression" dxfId="2877" priority="1554">
      <formula>MATCH(10,D43,1)=1</formula>
    </cfRule>
    <cfRule type="expression" dxfId="2876" priority="1555" stopIfTrue="1">
      <formula>MATCH(10,D43,0)=1</formula>
    </cfRule>
    <cfRule type="expression" dxfId="2875" priority="1556">
      <formula>MATCH(10,D43,-1)=1</formula>
    </cfRule>
  </conditionalFormatting>
  <conditionalFormatting sqref="Y31">
    <cfRule type="expression" dxfId="2874" priority="1563">
      <formula>MATCH(11,D43,1)=1</formula>
    </cfRule>
    <cfRule type="expression" dxfId="2873" priority="1564" stopIfTrue="1">
      <formula>MATCH(11,D43,0)=1</formula>
    </cfRule>
    <cfRule type="expression" dxfId="2872" priority="1565">
      <formula>MATCH(11,D43,-1)=1</formula>
    </cfRule>
  </conditionalFormatting>
  <conditionalFormatting sqref="Z31">
    <cfRule type="expression" dxfId="2871" priority="1572">
      <formula>MATCH(12,D43,1)=1</formula>
    </cfRule>
    <cfRule type="expression" dxfId="2870" priority="1573" stopIfTrue="1">
      <formula>MATCH(12,D43,0)=1</formula>
    </cfRule>
    <cfRule type="expression" dxfId="2869" priority="1574">
      <formula>MATCH(12,D43,-1)=1</formula>
    </cfRule>
  </conditionalFormatting>
  <conditionalFormatting sqref="AA31">
    <cfRule type="expression" dxfId="2868" priority="1581">
      <formula>MATCH(13,D43,1)=1</formula>
    </cfRule>
    <cfRule type="expression" dxfId="2867" priority="1582" stopIfTrue="1">
      <formula>MATCH(13,D43,0)=1</formula>
    </cfRule>
    <cfRule type="expression" dxfId="2866" priority="1583">
      <formula>MATCH(13,D43,-1)=1</formula>
    </cfRule>
  </conditionalFormatting>
  <conditionalFormatting sqref="AB31">
    <cfRule type="expression" dxfId="2865" priority="1590">
      <formula>MATCH(14,D43,1)=1</formula>
    </cfRule>
    <cfRule type="expression" dxfId="2864" priority="1591" stopIfTrue="1">
      <formula>MATCH(14,D43,0)=1</formula>
    </cfRule>
    <cfRule type="expression" dxfId="2863" priority="1592">
      <formula>MATCH(14,D43,-1)=1</formula>
    </cfRule>
  </conditionalFormatting>
  <conditionalFormatting sqref="AC31">
    <cfRule type="expression" dxfId="2862" priority="1599">
      <formula>MATCH(15,D43,1)=1</formula>
    </cfRule>
    <cfRule type="expression" dxfId="2861" priority="1600" stopIfTrue="1">
      <formula>MATCH(15,D43,0)=1</formula>
    </cfRule>
    <cfRule type="expression" dxfId="2860" priority="1601">
      <formula>MATCH(15,D43,-1)=1</formula>
    </cfRule>
  </conditionalFormatting>
  <conditionalFormatting sqref="O31">
    <cfRule type="expression" dxfId="2859" priority="1607" stopIfTrue="1">
      <formula>MATCH(1,D43,0)=1</formula>
    </cfRule>
    <cfRule type="expression" dxfId="2858" priority="1608">
      <formula>MATCH(1,D43,-1)=1</formula>
    </cfRule>
  </conditionalFormatting>
  <conditionalFormatting sqref="P34">
    <cfRule type="expression" dxfId="2857" priority="1616">
      <formula>MATCH(2,D44,1)=1</formula>
    </cfRule>
    <cfRule type="expression" dxfId="2856" priority="1617" stopIfTrue="1">
      <formula>MATCH(2,D44,0)=1</formula>
    </cfRule>
    <cfRule type="expression" dxfId="2855" priority="1618">
      <formula>MATCH(2,D44,-1)=1</formula>
    </cfRule>
  </conditionalFormatting>
  <conditionalFormatting sqref="Q34">
    <cfRule type="expression" dxfId="2854" priority="1625">
      <formula>MATCH(3,D44,1)=1</formula>
    </cfRule>
    <cfRule type="expression" dxfId="2853" priority="1626" stopIfTrue="1">
      <formula>MATCH(3,D44,0)=1</formula>
    </cfRule>
    <cfRule type="expression" dxfId="2852" priority="1627">
      <formula>MATCH(3,D44,-1)=1</formula>
    </cfRule>
  </conditionalFormatting>
  <conditionalFormatting sqref="R34">
    <cfRule type="expression" dxfId="2851" priority="1634">
      <formula>MATCH(4,D44,1)=1</formula>
    </cfRule>
    <cfRule type="expression" dxfId="2850" priority="1635" stopIfTrue="1">
      <formula>MATCH(4,D44,0)=1</formula>
    </cfRule>
    <cfRule type="expression" dxfId="2849" priority="1636">
      <formula>MATCH(4,D44,-1)=1</formula>
    </cfRule>
  </conditionalFormatting>
  <conditionalFormatting sqref="S34">
    <cfRule type="expression" dxfId="2848" priority="1643" stopIfTrue="1">
      <formula>MATCH(5,D44,0)=1</formula>
    </cfRule>
    <cfRule type="expression" dxfId="2847" priority="1644">
      <formula>MATCH(5,D44,1)=1</formula>
    </cfRule>
    <cfRule type="expression" dxfId="2846" priority="1645">
      <formula>MATCH(5,D44,-1)=1</formula>
    </cfRule>
  </conditionalFormatting>
  <conditionalFormatting sqref="T34">
    <cfRule type="expression" dxfId="2845" priority="1652">
      <formula>MATCH(6,D44,1)=1</formula>
    </cfRule>
    <cfRule type="expression" dxfId="2844" priority="1653" stopIfTrue="1">
      <formula>MATCH(6,D44,0)=1</formula>
    </cfRule>
    <cfRule type="expression" dxfId="2843" priority="1654">
      <formula>MATCH(6,D44,-1)=1</formula>
    </cfRule>
  </conditionalFormatting>
  <conditionalFormatting sqref="U34">
    <cfRule type="expression" dxfId="2842" priority="1661">
      <formula>MATCH(7,D44,1)=1</formula>
    </cfRule>
    <cfRule type="expression" dxfId="2841" priority="1662" stopIfTrue="1">
      <formula>MATCH(7,D44,0)=1</formula>
    </cfRule>
    <cfRule type="expression" dxfId="2840" priority="1663">
      <formula>MATCH(7,D44,-1)=1</formula>
    </cfRule>
  </conditionalFormatting>
  <conditionalFormatting sqref="V34">
    <cfRule type="expression" dxfId="2839" priority="1670">
      <formula>MATCH(8,D44,1)=1</formula>
    </cfRule>
    <cfRule type="expression" dxfId="2838" priority="1671" stopIfTrue="1">
      <formula>MATCH(8,D44,0)=1</formula>
    </cfRule>
    <cfRule type="expression" dxfId="2837" priority="1672">
      <formula>MATCH(8,D44,-1)=1</formula>
    </cfRule>
  </conditionalFormatting>
  <conditionalFormatting sqref="W34">
    <cfRule type="expression" dxfId="2836" priority="1679">
      <formula>MATCH(9,D44,1)=1</formula>
    </cfRule>
    <cfRule type="expression" dxfId="2835" priority="1680" stopIfTrue="1">
      <formula>MATCH(9,D44,0)=1</formula>
    </cfRule>
    <cfRule type="expression" dxfId="2834" priority="1681">
      <formula>MATCH(9,D44,-1)=1</formula>
    </cfRule>
  </conditionalFormatting>
  <conditionalFormatting sqref="X34">
    <cfRule type="expression" dxfId="2833" priority="1688">
      <formula>MATCH(10,D44,1)=1</formula>
    </cfRule>
    <cfRule type="expression" dxfId="2832" priority="1689" stopIfTrue="1">
      <formula>MATCH(10,D44,0)=1</formula>
    </cfRule>
    <cfRule type="expression" dxfId="2831" priority="1690">
      <formula>MATCH(10,D44,-1)=1</formula>
    </cfRule>
  </conditionalFormatting>
  <conditionalFormatting sqref="Y34">
    <cfRule type="expression" dxfId="2830" priority="1697">
      <formula>MATCH(11,D44,1)=1</formula>
    </cfRule>
    <cfRule type="expression" dxfId="2829" priority="1698" stopIfTrue="1">
      <formula>MATCH(11,D44,0)=1</formula>
    </cfRule>
    <cfRule type="expression" dxfId="2828" priority="1699">
      <formula>MATCH(11,D44,-1)=1</formula>
    </cfRule>
  </conditionalFormatting>
  <conditionalFormatting sqref="Z34">
    <cfRule type="expression" dxfId="2827" priority="1706">
      <formula>MATCH(12,D44,1)=1</formula>
    </cfRule>
    <cfRule type="expression" dxfId="2826" priority="1707" stopIfTrue="1">
      <formula>MATCH(12,D44,0)=1</formula>
    </cfRule>
    <cfRule type="expression" dxfId="2825" priority="1708">
      <formula>MATCH(12,D44,-1)=1</formula>
    </cfRule>
  </conditionalFormatting>
  <conditionalFormatting sqref="AA34">
    <cfRule type="expression" dxfId="2824" priority="1715">
      <formula>MATCH(13,D44,1)=1</formula>
    </cfRule>
    <cfRule type="expression" dxfId="2823" priority="1716" stopIfTrue="1">
      <formula>MATCH(13,D44,0)=1</formula>
    </cfRule>
    <cfRule type="expression" dxfId="2822" priority="1717">
      <formula>MATCH(13,D44,-1)=1</formula>
    </cfRule>
  </conditionalFormatting>
  <conditionalFormatting sqref="AB34">
    <cfRule type="expression" dxfId="2821" priority="1724">
      <formula>MATCH(14,D44,1)=1</formula>
    </cfRule>
    <cfRule type="expression" dxfId="2820" priority="1725" stopIfTrue="1">
      <formula>MATCH(14,D44,0)=1</formula>
    </cfRule>
    <cfRule type="expression" dxfId="2819" priority="1726">
      <formula>MATCH(14,D44,-1)=1</formula>
    </cfRule>
  </conditionalFormatting>
  <conditionalFormatting sqref="AC34">
    <cfRule type="expression" dxfId="2818" priority="1733">
      <formula>MATCH(15,D44,1)=1</formula>
    </cfRule>
    <cfRule type="expression" dxfId="2817" priority="1734" stopIfTrue="1">
      <formula>MATCH(15,D44,0)=1</formula>
    </cfRule>
    <cfRule type="expression" dxfId="2816" priority="1735">
      <formula>MATCH(15,D44,-1)=1</formula>
    </cfRule>
  </conditionalFormatting>
  <conditionalFormatting sqref="O34">
    <cfRule type="expression" dxfId="2815" priority="1741" stopIfTrue="1">
      <formula>MATCH(1,D44,0)=1</formula>
    </cfRule>
    <cfRule type="expression" dxfId="2814" priority="1742">
      <formula>MATCH(1,D44,-1)=1</formula>
    </cfRule>
  </conditionalFormatting>
  <conditionalFormatting sqref="P37">
    <cfRule type="expression" dxfId="2813" priority="1750">
      <formula>MATCH(2,D45,1)=1</formula>
    </cfRule>
    <cfRule type="expression" dxfId="2812" priority="1751" stopIfTrue="1">
      <formula>MATCH(2,D45,0)=1</formula>
    </cfRule>
    <cfRule type="expression" dxfId="2811" priority="1752">
      <formula>MATCH(2,D45,-1)=1</formula>
    </cfRule>
  </conditionalFormatting>
  <conditionalFormatting sqref="Q37">
    <cfRule type="expression" dxfId="2810" priority="1759">
      <formula>MATCH(3,D45,1)=1</formula>
    </cfRule>
    <cfRule type="expression" dxfId="2809" priority="1760" stopIfTrue="1">
      <formula>MATCH(3,D45,0)=1</formula>
    </cfRule>
    <cfRule type="expression" dxfId="2808" priority="1761">
      <formula>MATCH(3,D45,-1)=1</formula>
    </cfRule>
  </conditionalFormatting>
  <conditionalFormatting sqref="R37">
    <cfRule type="expression" dxfId="2807" priority="1768">
      <formula>MATCH(4,D45,1)=1</formula>
    </cfRule>
    <cfRule type="expression" dxfId="2806" priority="1769" stopIfTrue="1">
      <formula>MATCH(4,D45,0)=1</formula>
    </cfRule>
    <cfRule type="expression" dxfId="2805" priority="1770">
      <formula>MATCH(4,D45,-1)=1</formula>
    </cfRule>
  </conditionalFormatting>
  <conditionalFormatting sqref="S37">
    <cfRule type="expression" dxfId="2804" priority="1777" stopIfTrue="1">
      <formula>MATCH(5,D45,0)=1</formula>
    </cfRule>
    <cfRule type="expression" dxfId="2803" priority="1778">
      <formula>MATCH(5,D45,1)=1</formula>
    </cfRule>
    <cfRule type="expression" dxfId="2802" priority="1779">
      <formula>MATCH(5,D45,-1)=1</formula>
    </cfRule>
  </conditionalFormatting>
  <conditionalFormatting sqref="T37">
    <cfRule type="expression" dxfId="2801" priority="1786">
      <formula>MATCH(6,D45,1)=1</formula>
    </cfRule>
    <cfRule type="expression" dxfId="2800" priority="1787" stopIfTrue="1">
      <formula>MATCH(6,D45,0)=1</formula>
    </cfRule>
    <cfRule type="expression" dxfId="2799" priority="1788">
      <formula>MATCH(6,D45,-1)=1</formula>
    </cfRule>
  </conditionalFormatting>
  <conditionalFormatting sqref="U37">
    <cfRule type="expression" dxfId="2798" priority="1795">
      <formula>MATCH(7,D45,1)=1</formula>
    </cfRule>
    <cfRule type="expression" dxfId="2797" priority="1796" stopIfTrue="1">
      <formula>MATCH(7,D45,0)=1</formula>
    </cfRule>
    <cfRule type="expression" dxfId="2796" priority="1797">
      <formula>MATCH(7,D45,-1)=1</formula>
    </cfRule>
  </conditionalFormatting>
  <conditionalFormatting sqref="V37">
    <cfRule type="expression" dxfId="2795" priority="1804">
      <formula>MATCH(8,D45,1)=1</formula>
    </cfRule>
    <cfRule type="expression" dxfId="2794" priority="1805" stopIfTrue="1">
      <formula>MATCH(8,D45,0)=1</formula>
    </cfRule>
    <cfRule type="expression" dxfId="2793" priority="1806">
      <formula>MATCH(8,D45,-1)=1</formula>
    </cfRule>
  </conditionalFormatting>
  <conditionalFormatting sqref="W37">
    <cfRule type="expression" dxfId="2792" priority="1813">
      <formula>MATCH(9,D45,1)=1</formula>
    </cfRule>
    <cfRule type="expression" dxfId="2791" priority="1814" stopIfTrue="1">
      <formula>MATCH(9,D45,0)=1</formula>
    </cfRule>
    <cfRule type="expression" dxfId="2790" priority="1815">
      <formula>MATCH(9,D45,-1)=1</formula>
    </cfRule>
  </conditionalFormatting>
  <conditionalFormatting sqref="X37">
    <cfRule type="expression" dxfId="2789" priority="1822">
      <formula>MATCH(10,D45,1)=1</formula>
    </cfRule>
    <cfRule type="expression" dxfId="2788" priority="1823" stopIfTrue="1">
      <formula>MATCH(10,D45,0)=1</formula>
    </cfRule>
    <cfRule type="expression" dxfId="2787" priority="1824">
      <formula>MATCH(10,D45,-1)=1</formula>
    </cfRule>
  </conditionalFormatting>
  <conditionalFormatting sqref="Y37">
    <cfRule type="expression" dxfId="2786" priority="1831">
      <formula>MATCH(11,D45,1)=1</formula>
    </cfRule>
    <cfRule type="expression" dxfId="2785" priority="1832" stopIfTrue="1">
      <formula>MATCH(11,D45,0)=1</formula>
    </cfRule>
    <cfRule type="expression" dxfId="2784" priority="1833">
      <formula>MATCH(11,D45,-1)=1</formula>
    </cfRule>
  </conditionalFormatting>
  <conditionalFormatting sqref="Z37">
    <cfRule type="expression" dxfId="2783" priority="1840">
      <formula>MATCH(12,D45,1)=1</formula>
    </cfRule>
    <cfRule type="expression" dxfId="2782" priority="1841" stopIfTrue="1">
      <formula>MATCH(12,D45,0)=1</formula>
    </cfRule>
    <cfRule type="expression" dxfId="2781" priority="1842">
      <formula>MATCH(12,D45,-1)=1</formula>
    </cfRule>
  </conditionalFormatting>
  <conditionalFormatting sqref="AA37">
    <cfRule type="expression" dxfId="2780" priority="1849">
      <formula>MATCH(13,D45,1)=1</formula>
    </cfRule>
    <cfRule type="expression" dxfId="2779" priority="1850" stopIfTrue="1">
      <formula>MATCH(13,D45,0)=1</formula>
    </cfRule>
    <cfRule type="expression" dxfId="2778" priority="1851">
      <formula>MATCH(13,D45,-1)=1</formula>
    </cfRule>
  </conditionalFormatting>
  <conditionalFormatting sqref="AB37">
    <cfRule type="expression" dxfId="2777" priority="1858">
      <formula>MATCH(14,D45,1)=1</formula>
    </cfRule>
    <cfRule type="expression" dxfId="2776" priority="1859" stopIfTrue="1">
      <formula>MATCH(14,D45,0)=1</formula>
    </cfRule>
    <cfRule type="expression" dxfId="2775" priority="1860">
      <formula>MATCH(14,D45,-1)=1</formula>
    </cfRule>
  </conditionalFormatting>
  <conditionalFormatting sqref="AC37">
    <cfRule type="expression" dxfId="2774" priority="1867">
      <formula>MATCH(15,D45,1)=1</formula>
    </cfRule>
    <cfRule type="expression" dxfId="2773" priority="1868" stopIfTrue="1">
      <formula>MATCH(15,D45,0)=1</formula>
    </cfRule>
    <cfRule type="expression" dxfId="2772" priority="1869">
      <formula>MATCH(15,D45,-1)=1</formula>
    </cfRule>
  </conditionalFormatting>
  <conditionalFormatting sqref="O37">
    <cfRule type="expression" dxfId="2771" priority="1875" stopIfTrue="1">
      <formula>MATCH(1,D45,0)=1</formula>
    </cfRule>
    <cfRule type="expression" dxfId="2770" priority="1876">
      <formula>MATCH(1,D45,-1)=1</formula>
    </cfRule>
  </conditionalFormatting>
  <conditionalFormatting sqref="P40">
    <cfRule type="expression" dxfId="2769" priority="1880">
      <formula>MATCH(2,D46,1)=1</formula>
    </cfRule>
    <cfRule type="expression" dxfId="2768" priority="1881" stopIfTrue="1">
      <formula>MATCH(2,D46,0)=1</formula>
    </cfRule>
    <cfRule type="expression" dxfId="2767" priority="1882">
      <formula>MATCH(2,D46,-1)=1</formula>
    </cfRule>
  </conditionalFormatting>
  <conditionalFormatting sqref="Q40">
    <cfRule type="expression" dxfId="2766" priority="1886">
      <formula>MATCH(3,D46,1)=1</formula>
    </cfRule>
    <cfRule type="expression" dxfId="2765" priority="1887" stopIfTrue="1">
      <formula>MATCH(3,D46,0)=1</formula>
    </cfRule>
    <cfRule type="expression" dxfId="2764" priority="1888">
      <formula>MATCH(3,D46,-1)=1</formula>
    </cfRule>
  </conditionalFormatting>
  <conditionalFormatting sqref="R40">
    <cfRule type="expression" dxfId="2763" priority="1892">
      <formula>MATCH(4,D46,1)=1</formula>
    </cfRule>
    <cfRule type="expression" dxfId="2762" priority="1893" stopIfTrue="1">
      <formula>MATCH(4,D46,0)=1</formula>
    </cfRule>
    <cfRule type="expression" dxfId="2761" priority="1894">
      <formula>MATCH(4,D46,-1)=1</formula>
    </cfRule>
  </conditionalFormatting>
  <conditionalFormatting sqref="S40">
    <cfRule type="expression" dxfId="2760" priority="1898" stopIfTrue="1">
      <formula>MATCH(5,D46,0)=1</formula>
    </cfRule>
    <cfRule type="expression" dxfId="2759" priority="1899">
      <formula>MATCH(5,D46,1)=1</formula>
    </cfRule>
    <cfRule type="expression" dxfId="2758" priority="1900">
      <formula>MATCH(5,D46,-1)=1</formula>
    </cfRule>
  </conditionalFormatting>
  <conditionalFormatting sqref="T40">
    <cfRule type="expression" dxfId="2757" priority="1904">
      <formula>MATCH(6,D46,1)=1</formula>
    </cfRule>
    <cfRule type="expression" dxfId="2756" priority="1905" stopIfTrue="1">
      <formula>MATCH(6,D46,0)=1</formula>
    </cfRule>
    <cfRule type="expression" dxfId="2755" priority="1906">
      <formula>MATCH(6,D46,-1)=1</formula>
    </cfRule>
  </conditionalFormatting>
  <conditionalFormatting sqref="U40">
    <cfRule type="expression" dxfId="2754" priority="1910">
      <formula>MATCH(7,D46,1)=1</formula>
    </cfRule>
    <cfRule type="expression" dxfId="2753" priority="1911" stopIfTrue="1">
      <formula>MATCH(7,D46,0)=1</formula>
    </cfRule>
    <cfRule type="expression" dxfId="2752" priority="1912">
      <formula>MATCH(7,D46,-1)=1</formula>
    </cfRule>
  </conditionalFormatting>
  <conditionalFormatting sqref="V40">
    <cfRule type="expression" dxfId="2751" priority="1916">
      <formula>MATCH(8,D46,1)=1</formula>
    </cfRule>
    <cfRule type="expression" dxfId="2750" priority="1917" stopIfTrue="1">
      <formula>MATCH(8,D46,0)=1</formula>
    </cfRule>
    <cfRule type="expression" dxfId="2749" priority="1918">
      <formula>MATCH(8,D46,-1)=1</formula>
    </cfRule>
  </conditionalFormatting>
  <conditionalFormatting sqref="W40">
    <cfRule type="expression" dxfId="2748" priority="1922">
      <formula>MATCH(9,D46,1)=1</formula>
    </cfRule>
    <cfRule type="expression" dxfId="2747" priority="1923" stopIfTrue="1">
      <formula>MATCH(9,D46,0)=1</formula>
    </cfRule>
    <cfRule type="expression" dxfId="2746" priority="1924">
      <formula>MATCH(9,D46,-1)=1</formula>
    </cfRule>
  </conditionalFormatting>
  <conditionalFormatting sqref="X40">
    <cfRule type="expression" dxfId="2745" priority="1928">
      <formula>MATCH(10,D46,1)=1</formula>
    </cfRule>
    <cfRule type="expression" dxfId="2744" priority="1929" stopIfTrue="1">
      <formula>MATCH(10,D46,0)=1</formula>
    </cfRule>
    <cfRule type="expression" dxfId="2743" priority="1930">
      <formula>MATCH(10,D46,-1)=1</formula>
    </cfRule>
  </conditionalFormatting>
  <conditionalFormatting sqref="Y40">
    <cfRule type="expression" dxfId="2742" priority="1934">
      <formula>MATCH(11,D46,1)=1</formula>
    </cfRule>
    <cfRule type="expression" dxfId="2741" priority="1935" stopIfTrue="1">
      <formula>MATCH(11,D46,0)=1</formula>
    </cfRule>
    <cfRule type="expression" dxfId="2740" priority="1936">
      <formula>MATCH(11,D46,-1)=1</formula>
    </cfRule>
  </conditionalFormatting>
  <conditionalFormatting sqref="Z40">
    <cfRule type="expression" dxfId="2739" priority="1940">
      <formula>MATCH(12,D46,1)=1</formula>
    </cfRule>
    <cfRule type="expression" dxfId="2738" priority="1941" stopIfTrue="1">
      <formula>MATCH(12,D46,0)=1</formula>
    </cfRule>
    <cfRule type="expression" dxfId="2737" priority="1942">
      <formula>MATCH(12,D46,-1)=1</formula>
    </cfRule>
  </conditionalFormatting>
  <conditionalFormatting sqref="AA40">
    <cfRule type="expression" dxfId="2736" priority="1946">
      <formula>MATCH(13,D46,1)=1</formula>
    </cfRule>
    <cfRule type="expression" dxfId="2735" priority="1947" stopIfTrue="1">
      <formula>MATCH(13,D46,0)=1</formula>
    </cfRule>
    <cfRule type="expression" dxfId="2734" priority="1948">
      <formula>MATCH(13,D46,-1)=1</formula>
    </cfRule>
  </conditionalFormatting>
  <conditionalFormatting sqref="AB40">
    <cfRule type="expression" dxfId="2733" priority="1952">
      <formula>MATCH(14,D46,1)=1</formula>
    </cfRule>
    <cfRule type="expression" dxfId="2732" priority="1953" stopIfTrue="1">
      <formula>MATCH(14,D46,0)=1</formula>
    </cfRule>
    <cfRule type="expression" dxfId="2731" priority="1954">
      <formula>MATCH(14,D46,-1)=1</formula>
    </cfRule>
  </conditionalFormatting>
  <conditionalFormatting sqref="AC40">
    <cfRule type="expression" dxfId="2730" priority="1958">
      <formula>MATCH(15,D46,1)=1</formula>
    </cfRule>
    <cfRule type="expression" dxfId="2729" priority="1959" stopIfTrue="1">
      <formula>MATCH(15,D46,0)=1</formula>
    </cfRule>
    <cfRule type="expression" dxfId="2728" priority="1960">
      <formula>MATCH(15,D46,-1)=1</formula>
    </cfRule>
  </conditionalFormatting>
  <conditionalFormatting sqref="O40">
    <cfRule type="expression" dxfId="2727" priority="1963" stopIfTrue="1">
      <formula>MATCH(1,D46,0)=1</formula>
    </cfRule>
    <cfRule type="expression" dxfId="2726" priority="1964">
      <formula>MATCH(1,D46,-1)=1</formula>
    </cfRule>
  </conditionalFormatting>
  <conditionalFormatting sqref="P43">
    <cfRule type="expression" dxfId="2725" priority="1968">
      <formula>MATCH(2,D47,1)=1</formula>
    </cfRule>
    <cfRule type="expression" dxfId="2724" priority="1969" stopIfTrue="1">
      <formula>MATCH(2,D47,0)=1</formula>
    </cfRule>
    <cfRule type="expression" dxfId="2723" priority="1970">
      <formula>MATCH(2,D47,-1)=1</formula>
    </cfRule>
  </conditionalFormatting>
  <conditionalFormatting sqref="Q43">
    <cfRule type="expression" dxfId="2722" priority="1974">
      <formula>MATCH(3,D47,1)=1</formula>
    </cfRule>
    <cfRule type="expression" dxfId="2721" priority="1975" stopIfTrue="1">
      <formula>MATCH(3,D47,0)=1</formula>
    </cfRule>
    <cfRule type="expression" dxfId="2720" priority="1976">
      <formula>MATCH(3,D47,-1)=1</formula>
    </cfRule>
  </conditionalFormatting>
  <conditionalFormatting sqref="R43">
    <cfRule type="expression" dxfId="2719" priority="1980">
      <formula>MATCH(4,D47,1)=1</formula>
    </cfRule>
    <cfRule type="expression" dxfId="2718" priority="1981" stopIfTrue="1">
      <formula>MATCH(4,D47,0)=1</formula>
    </cfRule>
    <cfRule type="expression" dxfId="2717" priority="1982">
      <formula>MATCH(4,D47,-1)=1</formula>
    </cfRule>
  </conditionalFormatting>
  <conditionalFormatting sqref="S43">
    <cfRule type="expression" dxfId="2716" priority="1986" stopIfTrue="1">
      <formula>MATCH(5,D47,0)=1</formula>
    </cfRule>
    <cfRule type="expression" dxfId="2715" priority="1987">
      <formula>MATCH(5,D47,1)=1</formula>
    </cfRule>
    <cfRule type="expression" dxfId="2714" priority="1988">
      <formula>MATCH(5,D47,-1)=1</formula>
    </cfRule>
  </conditionalFormatting>
  <conditionalFormatting sqref="T43">
    <cfRule type="expression" dxfId="2713" priority="1992">
      <formula>MATCH(6,D47,1)=1</formula>
    </cfRule>
    <cfRule type="expression" dxfId="2712" priority="1993" stopIfTrue="1">
      <formula>MATCH(6,D47,0)=1</formula>
    </cfRule>
    <cfRule type="expression" dxfId="2711" priority="1994">
      <formula>MATCH(6,D47,-1)=1</formula>
    </cfRule>
  </conditionalFormatting>
  <conditionalFormatting sqref="U43">
    <cfRule type="expression" dxfId="2710" priority="1998">
      <formula>MATCH(7,D47,1)=1</formula>
    </cfRule>
    <cfRule type="expression" dxfId="2709" priority="1999" stopIfTrue="1">
      <formula>MATCH(7,D47,0)=1</formula>
    </cfRule>
    <cfRule type="expression" dxfId="2708" priority="2000">
      <formula>MATCH(7,D47,-1)=1</formula>
    </cfRule>
  </conditionalFormatting>
  <conditionalFormatting sqref="V43">
    <cfRule type="expression" dxfId="2707" priority="2004">
      <formula>MATCH(8,D47,1)=1</formula>
    </cfRule>
    <cfRule type="expression" dxfId="2706" priority="2005" stopIfTrue="1">
      <formula>MATCH(8,D47,0)=1</formula>
    </cfRule>
    <cfRule type="expression" dxfId="2705" priority="2006">
      <formula>MATCH(8,D47,-1)=1</formula>
    </cfRule>
  </conditionalFormatting>
  <conditionalFormatting sqref="W43">
    <cfRule type="expression" dxfId="2704" priority="2010">
      <formula>MATCH(9,D47,1)=1</formula>
    </cfRule>
    <cfRule type="expression" dxfId="2703" priority="2011" stopIfTrue="1">
      <formula>MATCH(9,D47,0)=1</formula>
    </cfRule>
    <cfRule type="expression" dxfId="2702" priority="2012">
      <formula>MATCH(9,D47,-1)=1</formula>
    </cfRule>
  </conditionalFormatting>
  <conditionalFormatting sqref="X43">
    <cfRule type="expression" dxfId="2701" priority="2016">
      <formula>MATCH(10,D47,1)=1</formula>
    </cfRule>
    <cfRule type="expression" dxfId="2700" priority="2017" stopIfTrue="1">
      <formula>MATCH(10,D47,0)=1</formula>
    </cfRule>
    <cfRule type="expression" dxfId="2699" priority="2018">
      <formula>MATCH(10,D47,-1)=1</formula>
    </cfRule>
  </conditionalFormatting>
  <conditionalFormatting sqref="Y43">
    <cfRule type="expression" dxfId="2698" priority="2022">
      <formula>MATCH(11,D47,1)=1</formula>
    </cfRule>
    <cfRule type="expression" dxfId="2697" priority="2023" stopIfTrue="1">
      <formula>MATCH(11,D47,0)=1</formula>
    </cfRule>
    <cfRule type="expression" dxfId="2696" priority="2024">
      <formula>MATCH(11,D47,-1)=1</formula>
    </cfRule>
  </conditionalFormatting>
  <conditionalFormatting sqref="Z43">
    <cfRule type="expression" dxfId="2695" priority="2028">
      <formula>MATCH(12,D47,1)=1</formula>
    </cfRule>
    <cfRule type="expression" dxfId="2694" priority="2029" stopIfTrue="1">
      <formula>MATCH(12,D47,0)=1</formula>
    </cfRule>
    <cfRule type="expression" dxfId="2693" priority="2030">
      <formula>MATCH(12,D47,-1)=1</formula>
    </cfRule>
  </conditionalFormatting>
  <conditionalFormatting sqref="AA43">
    <cfRule type="expression" dxfId="2692" priority="2034">
      <formula>MATCH(13,D47,1)=1</formula>
    </cfRule>
    <cfRule type="expression" dxfId="2691" priority="2035" stopIfTrue="1">
      <formula>MATCH(13,D47,0)=1</formula>
    </cfRule>
    <cfRule type="expression" dxfId="2690" priority="2036">
      <formula>MATCH(13,D47,-1)=1</formula>
    </cfRule>
  </conditionalFormatting>
  <conditionalFormatting sqref="AB43">
    <cfRule type="expression" dxfId="2689" priority="2040">
      <formula>MATCH(14,D47,1)=1</formula>
    </cfRule>
    <cfRule type="expression" dxfId="2688" priority="2041" stopIfTrue="1">
      <formula>MATCH(14,D47,0)=1</formula>
    </cfRule>
    <cfRule type="expression" dxfId="2687" priority="2042">
      <formula>MATCH(14,D47,-1)=1</formula>
    </cfRule>
  </conditionalFormatting>
  <conditionalFormatting sqref="AC43">
    <cfRule type="expression" dxfId="2686" priority="2046">
      <formula>MATCH(15,D47,1)=1</formula>
    </cfRule>
    <cfRule type="expression" dxfId="2685" priority="2047" stopIfTrue="1">
      <formula>MATCH(15,D47,0)=1</formula>
    </cfRule>
    <cfRule type="expression" dxfId="2684" priority="2048">
      <formula>MATCH(15,D47,-1)=1</formula>
    </cfRule>
  </conditionalFormatting>
  <conditionalFormatting sqref="O43">
    <cfRule type="expression" dxfId="2683" priority="2051" stopIfTrue="1">
      <formula>MATCH(1,D47,0)=1</formula>
    </cfRule>
    <cfRule type="expression" dxfId="2682" priority="2052">
      <formula>MATCH(1,D47,-1)=1</formula>
    </cfRule>
  </conditionalFormatting>
  <conditionalFormatting sqref="AH7">
    <cfRule type="dataBar" priority="60">
      <dataBar>
        <cfvo type="min"/>
        <cfvo type="max"/>
        <color rgb="FFD6007B"/>
      </dataBar>
      <extLst>
        <ext xmlns:x14="http://schemas.microsoft.com/office/spreadsheetml/2009/9/main" uri="{B025F937-C7B1-47D3-B67F-A62EFF666E3E}">
          <x14:id>{CD95734A-B27A-4250-B7D9-4EDC40662896}</x14:id>
        </ext>
      </extLst>
    </cfRule>
  </conditionalFormatting>
  <conditionalFormatting sqref="AI10">
    <cfRule type="expression" dxfId="2681" priority="58" stopIfTrue="1">
      <formula>MATCH(1,$F36,0)=1</formula>
    </cfRule>
    <cfRule type="expression" dxfId="2680" priority="59">
      <formula>MATCH(1,$F36,-1)=1</formula>
    </cfRule>
  </conditionalFormatting>
  <conditionalFormatting sqref="AJ10">
    <cfRule type="expression" dxfId="2679" priority="55" stopIfTrue="1">
      <formula>MATCH(2,$F36,0)=1</formula>
    </cfRule>
    <cfRule type="expression" dxfId="2678" priority="56">
      <formula>MATCH(2,$F36,1)=1</formula>
    </cfRule>
    <cfRule type="expression" dxfId="2677" priority="57">
      <formula>MATCH(2,$F36,-1)=1</formula>
    </cfRule>
  </conditionalFormatting>
  <conditionalFormatting sqref="AK10">
    <cfRule type="expression" dxfId="2676" priority="43" stopIfTrue="1">
      <formula>MATCH(3,$F36,0)=1</formula>
    </cfRule>
    <cfRule type="expression" dxfId="2675" priority="44">
      <formula>MATCH(3,$F36,1)=1</formula>
    </cfRule>
    <cfRule type="expression" dxfId="2674" priority="45">
      <formula>MATCH(3,$F36,-1)=1</formula>
    </cfRule>
  </conditionalFormatting>
  <conditionalFormatting sqref="AL10">
    <cfRule type="expression" dxfId="2673" priority="40" stopIfTrue="1">
      <formula>MATCH(4,$F36,0)=1</formula>
    </cfRule>
    <cfRule type="expression" dxfId="2672" priority="41">
      <formula>MATCH(4,$F36,1)=1</formula>
    </cfRule>
    <cfRule type="expression" dxfId="2671" priority="42">
      <formula>MATCH(4,$F36,-1)=1</formula>
    </cfRule>
  </conditionalFormatting>
  <conditionalFormatting sqref="AM10">
    <cfRule type="expression" dxfId="2670" priority="31" stopIfTrue="1">
      <formula>MATCH(5,$F36,0)=1</formula>
    </cfRule>
    <cfRule type="expression" dxfId="2669" priority="32">
      <formula>MATCH(5,$F36,1)=1</formula>
    </cfRule>
    <cfRule type="expression" dxfId="2668" priority="33">
      <formula>MATCH(5,$F36,-1)=1</formula>
    </cfRule>
  </conditionalFormatting>
  <conditionalFormatting sqref="AN10">
    <cfRule type="expression" dxfId="2667" priority="28" stopIfTrue="1">
      <formula>MATCH(6,$F36,0)=1</formula>
    </cfRule>
    <cfRule type="expression" dxfId="2666" priority="29">
      <formula>MATCH(6,$F36,1)=1</formula>
    </cfRule>
    <cfRule type="expression" dxfId="2665" priority="30">
      <formula>MATCH(6,$F36,-1)=1</formula>
    </cfRule>
  </conditionalFormatting>
  <conditionalFormatting sqref="AO10">
    <cfRule type="expression" dxfId="2664" priority="25" stopIfTrue="1">
      <formula>MATCH(7,$F36,0)=1</formula>
    </cfRule>
    <cfRule type="expression" dxfId="2663" priority="26">
      <formula>MATCH(7,$F36,1)=1</formula>
    </cfRule>
    <cfRule type="expression" dxfId="2662" priority="27">
      <formula>MATCH(7,$F36,-1)=1</formula>
    </cfRule>
  </conditionalFormatting>
  <conditionalFormatting sqref="AP10">
    <cfRule type="expression" dxfId="2661" priority="22" stopIfTrue="1">
      <formula>MATCH(8,$F36,0)=1</formula>
    </cfRule>
    <cfRule type="expression" dxfId="2660" priority="23">
      <formula>MATCH(8,$F36,1)=1</formula>
    </cfRule>
    <cfRule type="expression" dxfId="2659" priority="24">
      <formula>MATCH(8,$F36,-1)=1</formula>
    </cfRule>
  </conditionalFormatting>
  <conditionalFormatting sqref="AQ10">
    <cfRule type="expression" dxfId="2658" priority="19" stopIfTrue="1">
      <formula>MATCH(9,$F36,0)=1</formula>
    </cfRule>
    <cfRule type="expression" dxfId="2657" priority="20">
      <formula>MATCH(9,$F36,1)=1</formula>
    </cfRule>
    <cfRule type="expression" dxfId="2656" priority="21">
      <formula>MATCH(9,$F36,-1)=1</formula>
    </cfRule>
  </conditionalFormatting>
  <conditionalFormatting sqref="AR10">
    <cfRule type="expression" dxfId="2655" priority="16" stopIfTrue="1">
      <formula>MATCH(10,$F36,0)=1</formula>
    </cfRule>
    <cfRule type="expression" dxfId="2654" priority="17">
      <formula>MATCH(10,$F36,1)=1</formula>
    </cfRule>
    <cfRule type="expression" dxfId="2653" priority="18">
      <formula>MATCH(10,$F36,-1)=1</formula>
    </cfRule>
  </conditionalFormatting>
  <conditionalFormatting sqref="AS10">
    <cfRule type="expression" dxfId="2652" priority="13" stopIfTrue="1">
      <formula>MATCH(11,$F36,0)=1</formula>
    </cfRule>
    <cfRule type="expression" dxfId="2651" priority="14">
      <formula>MATCH(11,$F36,1)=1</formula>
    </cfRule>
    <cfRule type="expression" dxfId="2650" priority="15">
      <formula>MATCH(11,$F36,-1)=1</formula>
    </cfRule>
  </conditionalFormatting>
  <conditionalFormatting sqref="AT10">
    <cfRule type="expression" dxfId="2649" priority="10" stopIfTrue="1">
      <formula>MATCH(12,$F36,0)=1</formula>
    </cfRule>
    <cfRule type="expression" dxfId="2648" priority="11">
      <formula>MATCH(12,$F36,1)=1</formula>
    </cfRule>
    <cfRule type="expression" dxfId="2647" priority="12">
      <formula>MATCH(12,$F36,-1)=1</formula>
    </cfRule>
  </conditionalFormatting>
  <conditionalFormatting sqref="AU10">
    <cfRule type="expression" dxfId="2646" priority="7" stopIfTrue="1">
      <formula>MATCH(13,$F36,0)=1</formula>
    </cfRule>
    <cfRule type="expression" dxfId="2645" priority="8">
      <formula>MATCH(13,$F36,1)=1</formula>
    </cfRule>
    <cfRule type="expression" dxfId="2644" priority="9">
      <formula>MATCH(13,$F36,-1)=1</formula>
    </cfRule>
  </conditionalFormatting>
  <conditionalFormatting sqref="AV10">
    <cfRule type="expression" dxfId="2643" priority="4" stopIfTrue="1">
      <formula>MATCH(14,$F36,0)=1</formula>
    </cfRule>
    <cfRule type="expression" dxfId="2642" priority="5">
      <formula>MATCH(14,$F36,1)=1</formula>
    </cfRule>
    <cfRule type="expression" dxfId="2641" priority="6">
      <formula>MATCH(14,$F36,-1)=1</formula>
    </cfRule>
  </conditionalFormatting>
  <conditionalFormatting sqref="AW10">
    <cfRule type="expression" dxfId="2640" priority="1" stopIfTrue="1">
      <formula>MATCH(15,$F36,0)=1</formula>
    </cfRule>
    <cfRule type="expression" dxfId="2639" priority="2">
      <formula>MATCH(15,$F36,1)=1</formula>
    </cfRule>
    <cfRule type="expression" dxfId="2638" priority="3">
      <formula>MATCH(15,$F36,-1)=1</formula>
    </cfRule>
  </conditionalFormatting>
  <conditionalFormatting sqref="AJ13">
    <cfRule type="expression" dxfId="2637" priority="2062" stopIfTrue="1">
      <formula>MATCH(2,$F37,0)=1</formula>
    </cfRule>
    <cfRule type="expression" dxfId="2636" priority="2063">
      <formula>MATCH(2,$F37,1)=1</formula>
    </cfRule>
    <cfRule type="expression" dxfId="2635" priority="2064">
      <formula>MATCH(2,$F37,-1)=1</formula>
    </cfRule>
  </conditionalFormatting>
  <conditionalFormatting sqref="AK13">
    <cfRule type="expression" dxfId="2634" priority="2071" stopIfTrue="1">
      <formula>MATCH(3,$F37,0)=1</formula>
    </cfRule>
    <cfRule type="expression" dxfId="2633" priority="2072">
      <formula>MATCH(3,$F37,1)=1</formula>
    </cfRule>
    <cfRule type="expression" dxfId="2632" priority="2073">
      <formula>MATCH(3,$F37,-1)=1</formula>
    </cfRule>
  </conditionalFormatting>
  <conditionalFormatting sqref="AL13">
    <cfRule type="expression" dxfId="2631" priority="2080" stopIfTrue="1">
      <formula>MATCH(4,$F37,0)=1</formula>
    </cfRule>
    <cfRule type="expression" dxfId="2630" priority="2081">
      <formula>MATCH(4,$F37,1)=1</formula>
    </cfRule>
    <cfRule type="expression" dxfId="2629" priority="2082">
      <formula>MATCH(4,$F37,-1)=1</formula>
    </cfRule>
  </conditionalFormatting>
  <conditionalFormatting sqref="AM13">
    <cfRule type="expression" dxfId="2628" priority="2089" stopIfTrue="1">
      <formula>MATCH(5,$F37,0)=1</formula>
    </cfRule>
    <cfRule type="expression" dxfId="2627" priority="2090">
      <formula>MATCH(5,$F37,1)=1</formula>
    </cfRule>
    <cfRule type="expression" dxfId="2626" priority="2091">
      <formula>MATCH(5,$F37,-1)=1</formula>
    </cfRule>
  </conditionalFormatting>
  <conditionalFormatting sqref="AN13">
    <cfRule type="expression" dxfId="2625" priority="2098" stopIfTrue="1">
      <formula>MATCH(6,$F37,0)=1</formula>
    </cfRule>
    <cfRule type="expression" dxfId="2624" priority="2099">
      <formula>MATCH(6,$F37,1)=1</formula>
    </cfRule>
    <cfRule type="expression" dxfId="2623" priority="2100">
      <formula>MATCH(6,$F37,-1)=1</formula>
    </cfRule>
  </conditionalFormatting>
  <conditionalFormatting sqref="AO13">
    <cfRule type="expression" dxfId="2622" priority="2107" stopIfTrue="1">
      <formula>MATCH(7,$F37,0)=1</formula>
    </cfRule>
    <cfRule type="expression" dxfId="2621" priority="2108">
      <formula>MATCH(7,$F37,1)=1</formula>
    </cfRule>
    <cfRule type="expression" dxfId="2620" priority="2109">
      <formula>MATCH(7,$F37,-1)=1</formula>
    </cfRule>
  </conditionalFormatting>
  <conditionalFormatting sqref="AP13">
    <cfRule type="expression" dxfId="2619" priority="2116" stopIfTrue="1">
      <formula>MATCH(8,$F37,0)=1</formula>
    </cfRule>
    <cfRule type="expression" dxfId="2618" priority="2117">
      <formula>MATCH(8,$F37,1)=1</formula>
    </cfRule>
    <cfRule type="expression" dxfId="2617" priority="2118">
      <formula>MATCH(8,$F37,-1)=1</formula>
    </cfRule>
  </conditionalFormatting>
  <conditionalFormatting sqref="AQ13">
    <cfRule type="expression" dxfId="2616" priority="2125" stopIfTrue="1">
      <formula>MATCH(9,$F37,0)=1</formula>
    </cfRule>
    <cfRule type="expression" dxfId="2615" priority="2126">
      <formula>MATCH(9,$F37,1)=1</formula>
    </cfRule>
    <cfRule type="expression" dxfId="2614" priority="2127">
      <formula>MATCH(9,$F37,-1)=1</formula>
    </cfRule>
  </conditionalFormatting>
  <conditionalFormatting sqref="AR13">
    <cfRule type="expression" dxfId="2613" priority="2134" stopIfTrue="1">
      <formula>MATCH(10,$F37,0)=1</formula>
    </cfRule>
    <cfRule type="expression" dxfId="2612" priority="2135">
      <formula>MATCH(10,$F37,1)=1</formula>
    </cfRule>
    <cfRule type="expression" dxfId="2611" priority="2136">
      <formula>MATCH(10,$F37,-1)=1</formula>
    </cfRule>
  </conditionalFormatting>
  <conditionalFormatting sqref="AS13">
    <cfRule type="expression" dxfId="2610" priority="2143" stopIfTrue="1">
      <formula>MATCH(11,$F37,0)=1</formula>
    </cfRule>
    <cfRule type="expression" dxfId="2609" priority="2144">
      <formula>MATCH(11,$F37,1)=1</formula>
    </cfRule>
    <cfRule type="expression" dxfId="2608" priority="2145">
      <formula>MATCH(11,$F37,-1)=1</formula>
    </cfRule>
  </conditionalFormatting>
  <conditionalFormatting sqref="AT13">
    <cfRule type="expression" dxfId="2607" priority="2152" stopIfTrue="1">
      <formula>MATCH(12,$F37,0)=1</formula>
    </cfRule>
    <cfRule type="expression" dxfId="2606" priority="2153">
      <formula>MATCH(12,$F37,1)=1</formula>
    </cfRule>
    <cfRule type="expression" dxfId="2605" priority="2154">
      <formula>MATCH(12,$F37,-1)=1</formula>
    </cfRule>
  </conditionalFormatting>
  <conditionalFormatting sqref="AU13">
    <cfRule type="expression" dxfId="2604" priority="2161" stopIfTrue="1">
      <formula>MATCH(13,$F37,0)=1</formula>
    </cfRule>
    <cfRule type="expression" dxfId="2603" priority="2162">
      <formula>MATCH(13,$F37,1)=1</formula>
    </cfRule>
    <cfRule type="expression" dxfId="2602" priority="2163">
      <formula>MATCH(13,$F37,-1)=1</formula>
    </cfRule>
  </conditionalFormatting>
  <conditionalFormatting sqref="AV13">
    <cfRule type="expression" dxfId="2601" priority="2170" stopIfTrue="1">
      <formula>MATCH(14,$F37,0)=1</formula>
    </cfRule>
    <cfRule type="expression" dxfId="2600" priority="2171">
      <formula>MATCH(14,$F37,1)=1</formula>
    </cfRule>
    <cfRule type="expression" dxfId="2599" priority="2172">
      <formula>MATCH(14,$F37,-1)=1</formula>
    </cfRule>
  </conditionalFormatting>
  <conditionalFormatting sqref="AW13">
    <cfRule type="expression" dxfId="2598" priority="2179" stopIfTrue="1">
      <formula>MATCH(15,$F37,0)=1</formula>
    </cfRule>
    <cfRule type="expression" dxfId="2597" priority="2180">
      <formula>MATCH(15,$F37,1)=1</formula>
    </cfRule>
    <cfRule type="expression" dxfId="2596" priority="2181">
      <formula>MATCH(15,$F37,-1)=1</formula>
    </cfRule>
  </conditionalFormatting>
  <conditionalFormatting sqref="AI13">
    <cfRule type="expression" dxfId="2595" priority="2055" stopIfTrue="1">
      <formula>MATCH(1,$F37,0)=1</formula>
    </cfRule>
    <cfRule type="expression" dxfId="2594" priority="2056">
      <formula>MATCH(1,$F37,-1)=1</formula>
    </cfRule>
  </conditionalFormatting>
  <conditionalFormatting sqref="AJ16">
    <cfRule type="expression" dxfId="2593" priority="2185" stopIfTrue="1">
      <formula>MATCH(2,$F38,0)=1</formula>
    </cfRule>
    <cfRule type="expression" dxfId="2592" priority="2186">
      <formula>MATCH(2,$F38,1)=1</formula>
    </cfRule>
    <cfRule type="expression" dxfId="2591" priority="2187">
      <formula>MATCH(2,$F38,-1)=1</formula>
    </cfRule>
  </conditionalFormatting>
  <conditionalFormatting sqref="AK16">
    <cfRule type="expression" dxfId="2590" priority="2194" stopIfTrue="1">
      <formula>MATCH(3,$F38,0)=1</formula>
    </cfRule>
    <cfRule type="expression" dxfId="2589" priority="2195">
      <formula>MATCH(3,$F38,1)=1</formula>
    </cfRule>
    <cfRule type="expression" dxfId="2588" priority="2196">
      <formula>MATCH(3,$F38,-1)=1</formula>
    </cfRule>
  </conditionalFormatting>
  <conditionalFormatting sqref="AL16">
    <cfRule type="expression" dxfId="2587" priority="2203" stopIfTrue="1">
      <formula>MATCH(4,$F38,0)=1</formula>
    </cfRule>
    <cfRule type="expression" dxfId="2586" priority="2204">
      <formula>MATCH(4,$F38,1)=1</formula>
    </cfRule>
    <cfRule type="expression" dxfId="2585" priority="2205">
      <formula>MATCH(4,$F38,-1)=1</formula>
    </cfRule>
  </conditionalFormatting>
  <conditionalFormatting sqref="AM16">
    <cfRule type="expression" dxfId="2584" priority="2212" stopIfTrue="1">
      <formula>MATCH(5,$F38,0)=1</formula>
    </cfRule>
    <cfRule type="expression" dxfId="2583" priority="2213">
      <formula>MATCH(5,$F38,1)=1</formula>
    </cfRule>
    <cfRule type="expression" dxfId="2582" priority="2214">
      <formula>MATCH(5,$F38,-1)=1</formula>
    </cfRule>
  </conditionalFormatting>
  <conditionalFormatting sqref="AN16">
    <cfRule type="expression" dxfId="2581" priority="2221" stopIfTrue="1">
      <formula>MATCH(6,$F38,0)=1</formula>
    </cfRule>
    <cfRule type="expression" dxfId="2580" priority="2222">
      <formula>MATCH(6,$F38,1)=1</formula>
    </cfRule>
    <cfRule type="expression" dxfId="2579" priority="2223">
      <formula>MATCH(6,$F38,-1)=1</formula>
    </cfRule>
  </conditionalFormatting>
  <conditionalFormatting sqref="AO16">
    <cfRule type="expression" dxfId="2578" priority="2230" stopIfTrue="1">
      <formula>MATCH(7,$F38,0)=1</formula>
    </cfRule>
    <cfRule type="expression" dxfId="2577" priority="2231">
      <formula>MATCH(7,$F38,1)=1</formula>
    </cfRule>
    <cfRule type="expression" dxfId="2576" priority="2232">
      <formula>MATCH(7,$F38,-1)=1</formula>
    </cfRule>
  </conditionalFormatting>
  <conditionalFormatting sqref="AP16">
    <cfRule type="expression" dxfId="2575" priority="2239" stopIfTrue="1">
      <formula>MATCH(8,$F38,0)=1</formula>
    </cfRule>
    <cfRule type="expression" dxfId="2574" priority="2240">
      <formula>MATCH(8,$F38,1)=1</formula>
    </cfRule>
    <cfRule type="expression" dxfId="2573" priority="2241">
      <formula>MATCH(8,$F38,-1)=1</formula>
    </cfRule>
  </conditionalFormatting>
  <conditionalFormatting sqref="AQ16">
    <cfRule type="expression" dxfId="2572" priority="2248" stopIfTrue="1">
      <formula>MATCH(9,$F38,0)=1</formula>
    </cfRule>
    <cfRule type="expression" dxfId="2571" priority="2249">
      <formula>MATCH(9,$F38,1)=1</formula>
    </cfRule>
    <cfRule type="expression" dxfId="2570" priority="2250">
      <formula>MATCH(9,$F38,-1)=1</formula>
    </cfRule>
  </conditionalFormatting>
  <conditionalFormatting sqref="AR16">
    <cfRule type="expression" dxfId="2569" priority="2257" stopIfTrue="1">
      <formula>MATCH(10,$F38,0)=1</formula>
    </cfRule>
    <cfRule type="expression" dxfId="2568" priority="2258">
      <formula>MATCH(10,$F38,1)=1</formula>
    </cfRule>
    <cfRule type="expression" dxfId="2567" priority="2259">
      <formula>MATCH(10,$F38,-1)=1</formula>
    </cfRule>
  </conditionalFormatting>
  <conditionalFormatting sqref="AS16">
    <cfRule type="expression" dxfId="2566" priority="2266" stopIfTrue="1">
      <formula>MATCH(11,$F38,0)=1</formula>
    </cfRule>
    <cfRule type="expression" dxfId="2565" priority="2267">
      <formula>MATCH(11,$F38,1)=1</formula>
    </cfRule>
    <cfRule type="expression" dxfId="2564" priority="2268">
      <formula>MATCH(11,$F38,-1)=1</formula>
    </cfRule>
  </conditionalFormatting>
  <conditionalFormatting sqref="AT16">
    <cfRule type="expression" dxfId="2563" priority="2275" stopIfTrue="1">
      <formula>MATCH(12,$F38,0)=1</formula>
    </cfRule>
    <cfRule type="expression" dxfId="2562" priority="2276">
      <formula>MATCH(12,$F38,1)=1</formula>
    </cfRule>
    <cfRule type="expression" dxfId="2561" priority="2277">
      <formula>MATCH(12,$F38,-1)=1</formula>
    </cfRule>
  </conditionalFormatting>
  <conditionalFormatting sqref="AU16">
    <cfRule type="expression" dxfId="2560" priority="2284" stopIfTrue="1">
      <formula>MATCH(13,$F38,0)=1</formula>
    </cfRule>
    <cfRule type="expression" dxfId="2559" priority="2285">
      <formula>MATCH(13,$F38,1)=1</formula>
    </cfRule>
    <cfRule type="expression" dxfId="2558" priority="2286">
      <formula>MATCH(13,$F38,-1)=1</formula>
    </cfRule>
  </conditionalFormatting>
  <conditionalFormatting sqref="AV16">
    <cfRule type="expression" dxfId="2557" priority="2293" stopIfTrue="1">
      <formula>MATCH(14,$F38,0)=1</formula>
    </cfRule>
    <cfRule type="expression" dxfId="2556" priority="2294">
      <formula>MATCH(14,$F38,1)=1</formula>
    </cfRule>
    <cfRule type="expression" dxfId="2555" priority="2295">
      <formula>MATCH(14,$F38,-1)=1</formula>
    </cfRule>
  </conditionalFormatting>
  <conditionalFormatting sqref="AW16">
    <cfRule type="expression" dxfId="2554" priority="2302" stopIfTrue="1">
      <formula>MATCH(15,$F38,0)=1</formula>
    </cfRule>
    <cfRule type="expression" dxfId="2553" priority="2303">
      <formula>MATCH(15,$F38,1)=1</formula>
    </cfRule>
    <cfRule type="expression" dxfId="2552" priority="2304">
      <formula>MATCH(15,$F38,-1)=1</formula>
    </cfRule>
  </conditionalFormatting>
  <conditionalFormatting sqref="AI16">
    <cfRule type="expression" dxfId="2551" priority="2310" stopIfTrue="1">
      <formula>MATCH(1,$F38,0)=1</formula>
    </cfRule>
    <cfRule type="expression" dxfId="2550" priority="2311">
      <formula>MATCH(1,$F38,-1)=1</formula>
    </cfRule>
  </conditionalFormatting>
  <conditionalFormatting sqref="AJ19">
    <cfRule type="expression" dxfId="2549" priority="2315" stopIfTrue="1">
      <formula>MATCH(2,$F39,0)=1</formula>
    </cfRule>
    <cfRule type="expression" dxfId="2548" priority="2316">
      <formula>MATCH(2,$F39,1)=1</formula>
    </cfRule>
    <cfRule type="expression" dxfId="2547" priority="2317">
      <formula>MATCH(2,$F39,-1)=1</formula>
    </cfRule>
  </conditionalFormatting>
  <conditionalFormatting sqref="AK19">
    <cfRule type="expression" dxfId="2546" priority="2324" stopIfTrue="1">
      <formula>MATCH(3,$F39,0)=1</formula>
    </cfRule>
    <cfRule type="expression" dxfId="2545" priority="2325">
      <formula>MATCH(3,$F39,1)=1</formula>
    </cfRule>
    <cfRule type="expression" dxfId="2544" priority="2326">
      <formula>MATCH(3,$F39,-1)=1</formula>
    </cfRule>
  </conditionalFormatting>
  <conditionalFormatting sqref="AL19">
    <cfRule type="expression" dxfId="2543" priority="2333" stopIfTrue="1">
      <formula>MATCH(4,$F39,0)=1</formula>
    </cfRule>
    <cfRule type="expression" dxfId="2542" priority="2334">
      <formula>MATCH(4,$F39,1)=1</formula>
    </cfRule>
    <cfRule type="expression" dxfId="2541" priority="2335">
      <formula>MATCH(4,$F39,-1)=1</formula>
    </cfRule>
  </conditionalFormatting>
  <conditionalFormatting sqref="AM19">
    <cfRule type="expression" dxfId="2540" priority="2342" stopIfTrue="1">
      <formula>MATCH(5,$F39,0)=1</formula>
    </cfRule>
    <cfRule type="expression" dxfId="2539" priority="2343">
      <formula>MATCH(5,$F39,1)=1</formula>
    </cfRule>
    <cfRule type="expression" dxfId="2538" priority="2344">
      <formula>MATCH(5,$F39,-1)=1</formula>
    </cfRule>
  </conditionalFormatting>
  <conditionalFormatting sqref="AN19">
    <cfRule type="expression" dxfId="2537" priority="2351" stopIfTrue="1">
      <formula>MATCH(6,$F39,0)=1</formula>
    </cfRule>
    <cfRule type="expression" dxfId="2536" priority="2352">
      <formula>MATCH(6,$F39,1)=1</formula>
    </cfRule>
    <cfRule type="expression" dxfId="2535" priority="2353">
      <formula>MATCH(6,$F39,-1)=1</formula>
    </cfRule>
  </conditionalFormatting>
  <conditionalFormatting sqref="AO19">
    <cfRule type="expression" dxfId="2534" priority="2360" stopIfTrue="1">
      <formula>MATCH(7,$F39,0)=1</formula>
    </cfRule>
    <cfRule type="expression" dxfId="2533" priority="2361">
      <formula>MATCH(7,$F39,1)=1</formula>
    </cfRule>
    <cfRule type="expression" dxfId="2532" priority="2362">
      <formula>MATCH(7,$F39,-1)=1</formula>
    </cfRule>
  </conditionalFormatting>
  <conditionalFormatting sqref="AP19">
    <cfRule type="expression" dxfId="2531" priority="2369" stopIfTrue="1">
      <formula>MATCH(8,$F39,0)=1</formula>
    </cfRule>
    <cfRule type="expression" dxfId="2530" priority="2370">
      <formula>MATCH(8,$F39,1)=1</formula>
    </cfRule>
    <cfRule type="expression" dxfId="2529" priority="2371">
      <formula>MATCH(8,$F39,-1)=1</formula>
    </cfRule>
  </conditionalFormatting>
  <conditionalFormatting sqref="AQ19">
    <cfRule type="expression" dxfId="2528" priority="2378" stopIfTrue="1">
      <formula>MATCH(9,$F39,0)=1</formula>
    </cfRule>
    <cfRule type="expression" dxfId="2527" priority="2379">
      <formula>MATCH(9,$F39,1)=1</formula>
    </cfRule>
    <cfRule type="expression" dxfId="2526" priority="2380">
      <formula>MATCH(9,$F39,-1)=1</formula>
    </cfRule>
  </conditionalFormatting>
  <conditionalFormatting sqref="AR19">
    <cfRule type="expression" dxfId="2525" priority="2387" stopIfTrue="1">
      <formula>MATCH(10,$F39,0)=1</formula>
    </cfRule>
    <cfRule type="expression" dxfId="2524" priority="2388">
      <formula>MATCH(10,$F39,1)=1</formula>
    </cfRule>
    <cfRule type="expression" dxfId="2523" priority="2389">
      <formula>MATCH(10,$F39,-1)=1</formula>
    </cfRule>
  </conditionalFormatting>
  <conditionalFormatting sqref="AS19">
    <cfRule type="expression" dxfId="2522" priority="2396" stopIfTrue="1">
      <formula>MATCH(11,$F39,0)=1</formula>
    </cfRule>
    <cfRule type="expression" dxfId="2521" priority="2397">
      <formula>MATCH(11,$F39,1)=1</formula>
    </cfRule>
    <cfRule type="expression" dxfId="2520" priority="2398">
      <formula>MATCH(11,$F39,-1)=1</formula>
    </cfRule>
  </conditionalFormatting>
  <conditionalFormatting sqref="AT19">
    <cfRule type="expression" dxfId="2519" priority="2405" stopIfTrue="1">
      <formula>MATCH(12,$F39,0)=1</formula>
    </cfRule>
    <cfRule type="expression" dxfId="2518" priority="2406">
      <formula>MATCH(12,$F39,1)=1</formula>
    </cfRule>
    <cfRule type="expression" dxfId="2517" priority="2407">
      <formula>MATCH(12,$F39,-1)=1</formula>
    </cfRule>
  </conditionalFormatting>
  <conditionalFormatting sqref="AU19">
    <cfRule type="expression" dxfId="2516" priority="2414" stopIfTrue="1">
      <formula>MATCH(13,$F39,0)=1</formula>
    </cfRule>
    <cfRule type="expression" dxfId="2515" priority="2415">
      <formula>MATCH(13,$F39,1)=1</formula>
    </cfRule>
    <cfRule type="expression" dxfId="2514" priority="2416">
      <formula>MATCH(13,$F39,-1)=1</formula>
    </cfRule>
  </conditionalFormatting>
  <conditionalFormatting sqref="AV19">
    <cfRule type="expression" dxfId="2513" priority="2423" stopIfTrue="1">
      <formula>MATCH(14,$F39,0)=1</formula>
    </cfRule>
    <cfRule type="expression" dxfId="2512" priority="2424">
      <formula>MATCH(14,$F39,1)=1</formula>
    </cfRule>
    <cfRule type="expression" dxfId="2511" priority="2425">
      <formula>MATCH(14,$F39,-1)=1</formula>
    </cfRule>
  </conditionalFormatting>
  <conditionalFormatting sqref="AW19">
    <cfRule type="expression" dxfId="2510" priority="2432" stopIfTrue="1">
      <formula>MATCH(15,$F39,0)=1</formula>
    </cfRule>
    <cfRule type="expression" dxfId="2509" priority="2433">
      <formula>MATCH(15,$F39,1)=1</formula>
    </cfRule>
    <cfRule type="expression" dxfId="2508" priority="2434">
      <formula>MATCH(15,$F39,-1)=1</formula>
    </cfRule>
  </conditionalFormatting>
  <conditionalFormatting sqref="AI19">
    <cfRule type="expression" dxfId="2507" priority="2440" stopIfTrue="1">
      <formula>MATCH(1,$F39,0)=1</formula>
    </cfRule>
    <cfRule type="expression" dxfId="2506" priority="2441">
      <formula>MATCH(1,$F39,-1)=1</formula>
    </cfRule>
  </conditionalFormatting>
  <conditionalFormatting sqref="AJ22">
    <cfRule type="expression" dxfId="2505" priority="2445" stopIfTrue="1">
      <formula>MATCH(2,$F40,0)=1</formula>
    </cfRule>
    <cfRule type="expression" dxfId="2504" priority="2446">
      <formula>MATCH(2,$F40,1)=1</formula>
    </cfRule>
    <cfRule type="expression" dxfId="2503" priority="2447">
      <formula>MATCH(2,$F40,-1)=1</formula>
    </cfRule>
  </conditionalFormatting>
  <conditionalFormatting sqref="AK22">
    <cfRule type="expression" dxfId="2502" priority="2454" stopIfTrue="1">
      <formula>MATCH(3,$F40,0)=1</formula>
    </cfRule>
    <cfRule type="expression" dxfId="2501" priority="2455">
      <formula>MATCH(3,$F40,1)=1</formula>
    </cfRule>
    <cfRule type="expression" dxfId="2500" priority="2456">
      <formula>MATCH(3,$F40,-1)=1</formula>
    </cfRule>
  </conditionalFormatting>
  <conditionalFormatting sqref="AL22">
    <cfRule type="expression" dxfId="2499" priority="2463" stopIfTrue="1">
      <formula>MATCH(4,$F40,0)=1</formula>
    </cfRule>
    <cfRule type="expression" dxfId="2498" priority="2464">
      <formula>MATCH(4,$F40,1)=1</formula>
    </cfRule>
    <cfRule type="expression" dxfId="2497" priority="2465">
      <formula>MATCH(4,$F40,-1)=1</formula>
    </cfRule>
  </conditionalFormatting>
  <conditionalFormatting sqref="AM22">
    <cfRule type="expression" dxfId="2496" priority="2472" stopIfTrue="1">
      <formula>MATCH(5,$F40,0)=1</formula>
    </cfRule>
    <cfRule type="expression" dxfId="2495" priority="2473">
      <formula>MATCH(5,$F40,1)=1</formula>
    </cfRule>
    <cfRule type="expression" dxfId="2494" priority="2474">
      <formula>MATCH(5,$F40,-1)=1</formula>
    </cfRule>
  </conditionalFormatting>
  <conditionalFormatting sqref="AN22">
    <cfRule type="expression" dxfId="2493" priority="2481" stopIfTrue="1">
      <formula>MATCH(6,$F40,0)=1</formula>
    </cfRule>
    <cfRule type="expression" dxfId="2492" priority="2482">
      <formula>MATCH(6,$F40,1)=1</formula>
    </cfRule>
    <cfRule type="expression" dxfId="2491" priority="2483">
      <formula>MATCH(6,$F40,-1)=1</formula>
    </cfRule>
  </conditionalFormatting>
  <conditionalFormatting sqref="AO22">
    <cfRule type="expression" dxfId="2490" priority="2490" stopIfTrue="1">
      <formula>MATCH(7,$F40,0)=1</formula>
    </cfRule>
    <cfRule type="expression" dxfId="2489" priority="2491">
      <formula>MATCH(7,$F40,1)=1</formula>
    </cfRule>
    <cfRule type="expression" dxfId="2488" priority="2492">
      <formula>MATCH(7,$F40,-1)=1</formula>
    </cfRule>
  </conditionalFormatting>
  <conditionalFormatting sqref="AP22">
    <cfRule type="expression" dxfId="2487" priority="2499" stopIfTrue="1">
      <formula>MATCH(8,$F40,0)=1</formula>
    </cfRule>
    <cfRule type="expression" dxfId="2486" priority="2500">
      <formula>MATCH(8,$F40,1)=1</formula>
    </cfRule>
    <cfRule type="expression" dxfId="2485" priority="2501">
      <formula>MATCH(8,$F40,-1)=1</formula>
    </cfRule>
  </conditionalFormatting>
  <conditionalFormatting sqref="AQ22">
    <cfRule type="expression" dxfId="2484" priority="2508" stopIfTrue="1">
      <formula>MATCH(9,$F40,0)=1</formula>
    </cfRule>
    <cfRule type="expression" dxfId="2483" priority="2509">
      <formula>MATCH(9,$F40,1)=1</formula>
    </cfRule>
    <cfRule type="expression" dxfId="2482" priority="2510">
      <formula>MATCH(9,$F40,-1)=1</formula>
    </cfRule>
  </conditionalFormatting>
  <conditionalFormatting sqref="AR22">
    <cfRule type="expression" dxfId="2481" priority="2517" stopIfTrue="1">
      <formula>MATCH(10,$F40,0)=1</formula>
    </cfRule>
    <cfRule type="expression" dxfId="2480" priority="2518">
      <formula>MATCH(10,$F40,1)=1</formula>
    </cfRule>
    <cfRule type="expression" dxfId="2479" priority="2519">
      <formula>MATCH(10,$F40,-1)=1</formula>
    </cfRule>
  </conditionalFormatting>
  <conditionalFormatting sqref="AS22">
    <cfRule type="expression" dxfId="2478" priority="2526" stopIfTrue="1">
      <formula>MATCH(11,$F40,0)=1</formula>
    </cfRule>
    <cfRule type="expression" dxfId="2477" priority="2527">
      <formula>MATCH(11,$F40,1)=1</formula>
    </cfRule>
    <cfRule type="expression" dxfId="2476" priority="2528">
      <formula>MATCH(11,$F40,-1)=1</formula>
    </cfRule>
  </conditionalFormatting>
  <conditionalFormatting sqref="AT22">
    <cfRule type="expression" dxfId="2475" priority="2535" stopIfTrue="1">
      <formula>MATCH(12,$F40,0)=1</formula>
    </cfRule>
    <cfRule type="expression" dxfId="2474" priority="2536">
      <formula>MATCH(12,$F40,1)=1</formula>
    </cfRule>
    <cfRule type="expression" dxfId="2473" priority="2537">
      <formula>MATCH(12,$F40,-1)=1</formula>
    </cfRule>
  </conditionalFormatting>
  <conditionalFormatting sqref="AU22">
    <cfRule type="expression" dxfId="2472" priority="2544" stopIfTrue="1">
      <formula>MATCH(13,$F40,0)=1</formula>
    </cfRule>
    <cfRule type="expression" dxfId="2471" priority="2545">
      <formula>MATCH(13,$F40,1)=1</formula>
    </cfRule>
    <cfRule type="expression" dxfId="2470" priority="2546">
      <formula>MATCH(13,$F40,-1)=1</formula>
    </cfRule>
  </conditionalFormatting>
  <conditionalFormatting sqref="AV22">
    <cfRule type="expression" dxfId="2469" priority="2553" stopIfTrue="1">
      <formula>MATCH(14,$F40,0)=1</formula>
    </cfRule>
    <cfRule type="expression" dxfId="2468" priority="2554">
      <formula>MATCH(14,$F40,1)=1</formula>
    </cfRule>
    <cfRule type="expression" dxfId="2467" priority="2555">
      <formula>MATCH(14,$F40,-1)=1</formula>
    </cfRule>
  </conditionalFormatting>
  <conditionalFormatting sqref="AW22">
    <cfRule type="expression" dxfId="2466" priority="2562" stopIfTrue="1">
      <formula>MATCH(15,$F40,0)=1</formula>
    </cfRule>
    <cfRule type="expression" dxfId="2465" priority="2563">
      <formula>MATCH(15,$F40,1)=1</formula>
    </cfRule>
    <cfRule type="expression" dxfId="2464" priority="2564">
      <formula>MATCH(15,$F40,-1)=1</formula>
    </cfRule>
  </conditionalFormatting>
  <conditionalFormatting sqref="AI22">
    <cfRule type="expression" dxfId="2463" priority="2570" stopIfTrue="1">
      <formula>MATCH(1,$F40,0)=1</formula>
    </cfRule>
    <cfRule type="expression" dxfId="2462" priority="2571">
      <formula>MATCH(1,$F40,-1)=1</formula>
    </cfRule>
  </conditionalFormatting>
  <conditionalFormatting sqref="AJ25">
    <cfRule type="expression" dxfId="2461" priority="2575" stopIfTrue="1">
      <formula>MATCH(2,$F41,0)=1</formula>
    </cfRule>
    <cfRule type="expression" dxfId="2460" priority="2576">
      <formula>MATCH(2,$F41,1)=1</formula>
    </cfRule>
    <cfRule type="expression" dxfId="2459" priority="2577">
      <formula>MATCH(2,$F41,-1)=1</formula>
    </cfRule>
  </conditionalFormatting>
  <conditionalFormatting sqref="AK25">
    <cfRule type="expression" dxfId="2458" priority="2584" stopIfTrue="1">
      <formula>MATCH(3,$F41,0)=1</formula>
    </cfRule>
    <cfRule type="expression" dxfId="2457" priority="2585">
      <formula>MATCH(3,$F41,1)=1</formula>
    </cfRule>
    <cfRule type="expression" dxfId="2456" priority="2586">
      <formula>MATCH(3,$F41,-1)=1</formula>
    </cfRule>
  </conditionalFormatting>
  <conditionalFormatting sqref="AL25">
    <cfRule type="expression" dxfId="2455" priority="2593" stopIfTrue="1">
      <formula>MATCH(4,$F41,0)=1</formula>
    </cfRule>
    <cfRule type="expression" dxfId="2454" priority="2594">
      <formula>MATCH(4,$F41,1)=1</formula>
    </cfRule>
    <cfRule type="expression" dxfId="2453" priority="2595">
      <formula>MATCH(4,$F41,-1)=1</formula>
    </cfRule>
  </conditionalFormatting>
  <conditionalFormatting sqref="AM25">
    <cfRule type="expression" dxfId="2452" priority="2602" stopIfTrue="1">
      <formula>MATCH(5,$F41,0)=1</formula>
    </cfRule>
    <cfRule type="expression" dxfId="2451" priority="2603">
      <formula>MATCH(5,$F41,1)=1</formula>
    </cfRule>
    <cfRule type="expression" dxfId="2450" priority="2604">
      <formula>MATCH(5,$F41,-1)=1</formula>
    </cfRule>
  </conditionalFormatting>
  <conditionalFormatting sqref="AN25">
    <cfRule type="expression" dxfId="2449" priority="2611" stopIfTrue="1">
      <formula>MATCH(6,$F41,0)=1</formula>
    </cfRule>
    <cfRule type="expression" dxfId="2448" priority="2612">
      <formula>MATCH(6,$F41,1)=1</formula>
    </cfRule>
    <cfRule type="expression" dxfId="2447" priority="2613">
      <formula>MATCH(6,$F41,-1)=1</formula>
    </cfRule>
  </conditionalFormatting>
  <conditionalFormatting sqref="AO25">
    <cfRule type="expression" dxfId="2446" priority="2620" stopIfTrue="1">
      <formula>MATCH(7,$F41,0)=1</formula>
    </cfRule>
    <cfRule type="expression" dxfId="2445" priority="2621">
      <formula>MATCH(7,$F41,1)=1</formula>
    </cfRule>
    <cfRule type="expression" dxfId="2444" priority="2622">
      <formula>MATCH(7,$F41,-1)=1</formula>
    </cfRule>
  </conditionalFormatting>
  <conditionalFormatting sqref="AP25">
    <cfRule type="expression" dxfId="2443" priority="2629" stopIfTrue="1">
      <formula>MATCH(8,$F41,0)=1</formula>
    </cfRule>
    <cfRule type="expression" dxfId="2442" priority="2630">
      <formula>MATCH(8,$F41,1)=1</formula>
    </cfRule>
    <cfRule type="expression" dxfId="2441" priority="2631">
      <formula>MATCH(8,$F41,-1)=1</formula>
    </cfRule>
  </conditionalFormatting>
  <conditionalFormatting sqref="AQ25">
    <cfRule type="expression" dxfId="2440" priority="2638" stopIfTrue="1">
      <formula>MATCH(9,$F41,0)=1</formula>
    </cfRule>
    <cfRule type="expression" dxfId="2439" priority="2639">
      <formula>MATCH(9,$F41,1)=1</formula>
    </cfRule>
    <cfRule type="expression" dxfId="2438" priority="2640">
      <formula>MATCH(9,$F41,-1)=1</formula>
    </cfRule>
  </conditionalFormatting>
  <conditionalFormatting sqref="AR25">
    <cfRule type="expression" dxfId="2437" priority="2647" stopIfTrue="1">
      <formula>MATCH(10,$F41,0)=1</formula>
    </cfRule>
    <cfRule type="expression" dxfId="2436" priority="2648">
      <formula>MATCH(10,$F41,1)=1</formula>
    </cfRule>
    <cfRule type="expression" dxfId="2435" priority="2649">
      <formula>MATCH(10,$F41,-1)=1</formula>
    </cfRule>
  </conditionalFormatting>
  <conditionalFormatting sqref="AS25">
    <cfRule type="expression" dxfId="2434" priority="2656" stopIfTrue="1">
      <formula>MATCH(11,$F41,0)=1</formula>
    </cfRule>
    <cfRule type="expression" dxfId="2433" priority="2657">
      <formula>MATCH(11,$F41,1)=1</formula>
    </cfRule>
    <cfRule type="expression" dxfId="2432" priority="2658">
      <formula>MATCH(11,$F41,-1)=1</formula>
    </cfRule>
  </conditionalFormatting>
  <conditionalFormatting sqref="AT25">
    <cfRule type="expression" dxfId="2431" priority="2665" stopIfTrue="1">
      <formula>MATCH(12,$F41,0)=1</formula>
    </cfRule>
    <cfRule type="expression" dxfId="2430" priority="2666">
      <formula>MATCH(12,$F41,1)=1</formula>
    </cfRule>
    <cfRule type="expression" dxfId="2429" priority="2667">
      <formula>MATCH(12,$F41,-1)=1</formula>
    </cfRule>
  </conditionalFormatting>
  <conditionalFormatting sqref="AU25">
    <cfRule type="expression" dxfId="2428" priority="2674" stopIfTrue="1">
      <formula>MATCH(13,$F41,0)=1</formula>
    </cfRule>
    <cfRule type="expression" dxfId="2427" priority="2675">
      <formula>MATCH(13,$F41,1)=1</formula>
    </cfRule>
    <cfRule type="expression" dxfId="2426" priority="2676">
      <formula>MATCH(13,$F41,-1)=1</formula>
    </cfRule>
  </conditionalFormatting>
  <conditionalFormatting sqref="AV25">
    <cfRule type="expression" dxfId="2425" priority="2683" stopIfTrue="1">
      <formula>MATCH(14,$F41,0)=1</formula>
    </cfRule>
    <cfRule type="expression" dxfId="2424" priority="2684">
      <formula>MATCH(14,$F41,1)=1</formula>
    </cfRule>
    <cfRule type="expression" dxfId="2423" priority="2685">
      <formula>MATCH(14,$F41,-1)=1</formula>
    </cfRule>
  </conditionalFormatting>
  <conditionalFormatting sqref="AW25">
    <cfRule type="expression" dxfId="2422" priority="2692" stopIfTrue="1">
      <formula>MATCH(15,$F41,0)=1</formula>
    </cfRule>
    <cfRule type="expression" dxfId="2421" priority="2693">
      <formula>MATCH(15,$F41,1)=1</formula>
    </cfRule>
    <cfRule type="expression" dxfId="2420" priority="2694">
      <formula>MATCH(15,$F41,-1)=1</formula>
    </cfRule>
  </conditionalFormatting>
  <conditionalFormatting sqref="AI25">
    <cfRule type="expression" dxfId="2419" priority="2700" stopIfTrue="1">
      <formula>MATCH(1,$F41,0)=1</formula>
    </cfRule>
    <cfRule type="expression" dxfId="2418" priority="2701">
      <formula>MATCH(1,$F41,-1)=1</formula>
    </cfRule>
  </conditionalFormatting>
  <conditionalFormatting sqref="AJ28">
    <cfRule type="expression" dxfId="2417" priority="2705" stopIfTrue="1">
      <formula>MATCH(2,$F42,0)=1</formula>
    </cfRule>
    <cfRule type="expression" dxfId="2416" priority="2706">
      <formula>MATCH(2,$F42,1)=1</formula>
    </cfRule>
    <cfRule type="expression" dxfId="2415" priority="2707">
      <formula>MATCH(2,$F42,-1)=1</formula>
    </cfRule>
  </conditionalFormatting>
  <conditionalFormatting sqref="AK28">
    <cfRule type="expression" dxfId="2414" priority="2714" stopIfTrue="1">
      <formula>MATCH(3,$F42,0)=1</formula>
    </cfRule>
    <cfRule type="expression" dxfId="2413" priority="2715">
      <formula>MATCH(3,$F42,1)=1</formula>
    </cfRule>
    <cfRule type="expression" dxfId="2412" priority="2716">
      <formula>MATCH(3,$F42,-1)=1</formula>
    </cfRule>
  </conditionalFormatting>
  <conditionalFormatting sqref="AL28">
    <cfRule type="expression" dxfId="2411" priority="2723" stopIfTrue="1">
      <formula>MATCH(4,$F42,0)=1</formula>
    </cfRule>
    <cfRule type="expression" dxfId="2410" priority="2724">
      <formula>MATCH(4,$F42,1)=1</formula>
    </cfRule>
    <cfRule type="expression" dxfId="2409" priority="2725">
      <formula>MATCH(4,$F42,-1)=1</formula>
    </cfRule>
  </conditionalFormatting>
  <conditionalFormatting sqref="AM28">
    <cfRule type="expression" dxfId="2408" priority="2732" stopIfTrue="1">
      <formula>MATCH(5,$F42,0)=1</formula>
    </cfRule>
    <cfRule type="expression" dxfId="2407" priority="2733">
      <formula>MATCH(5,$F42,1)=1</formula>
    </cfRule>
    <cfRule type="expression" dxfId="2406" priority="2734">
      <formula>MATCH(5,$F42,-1)=1</formula>
    </cfRule>
  </conditionalFormatting>
  <conditionalFormatting sqref="AN28">
    <cfRule type="expression" dxfId="2405" priority="2741" stopIfTrue="1">
      <formula>MATCH(6,$F42,0)=1</formula>
    </cfRule>
    <cfRule type="expression" dxfId="2404" priority="2742">
      <formula>MATCH(6,$F42,1)=1</formula>
    </cfRule>
    <cfRule type="expression" dxfId="2403" priority="2743">
      <formula>MATCH(6,$F42,-1)=1</formula>
    </cfRule>
  </conditionalFormatting>
  <conditionalFormatting sqref="AO28">
    <cfRule type="expression" dxfId="2402" priority="2750" stopIfTrue="1">
      <formula>MATCH(7,$F42,0)=1</formula>
    </cfRule>
    <cfRule type="expression" dxfId="2401" priority="2751">
      <formula>MATCH(7,$F42,1)=1</formula>
    </cfRule>
    <cfRule type="expression" dxfId="2400" priority="2752">
      <formula>MATCH(7,$F42,-1)=1</formula>
    </cfRule>
  </conditionalFormatting>
  <conditionalFormatting sqref="AP28">
    <cfRule type="expression" dxfId="2399" priority="2759" stopIfTrue="1">
      <formula>MATCH(8,$F42,0)=1</formula>
    </cfRule>
    <cfRule type="expression" dxfId="2398" priority="2760">
      <formula>MATCH(8,$F42,1)=1</formula>
    </cfRule>
    <cfRule type="expression" dxfId="2397" priority="2761">
      <formula>MATCH(8,$F42,-1)=1</formula>
    </cfRule>
  </conditionalFormatting>
  <conditionalFormatting sqref="AQ28">
    <cfRule type="expression" dxfId="2396" priority="2768" stopIfTrue="1">
      <formula>MATCH(9,$F42,0)=1</formula>
    </cfRule>
    <cfRule type="expression" dxfId="2395" priority="2769">
      <formula>MATCH(9,$F42,1)=1</formula>
    </cfRule>
    <cfRule type="expression" dxfId="2394" priority="2770">
      <formula>MATCH(9,$F42,-1)=1</formula>
    </cfRule>
  </conditionalFormatting>
  <conditionalFormatting sqref="AR28">
    <cfRule type="expression" dxfId="2393" priority="2777" stopIfTrue="1">
      <formula>MATCH(10,$F42,0)=1</formula>
    </cfRule>
    <cfRule type="expression" dxfId="2392" priority="2778">
      <formula>MATCH(10,$F42,1)=1</formula>
    </cfRule>
    <cfRule type="expression" dxfId="2391" priority="2779">
      <formula>MATCH(10,$F42,-1)=1</formula>
    </cfRule>
  </conditionalFormatting>
  <conditionalFormatting sqref="AS28">
    <cfRule type="expression" dxfId="2390" priority="2786" stopIfTrue="1">
      <formula>MATCH(11,$F42,0)=1</formula>
    </cfRule>
    <cfRule type="expression" dxfId="2389" priority="2787">
      <formula>MATCH(11,$F42,1)=1</formula>
    </cfRule>
    <cfRule type="expression" dxfId="2388" priority="2788">
      <formula>MATCH(11,$F42,-1)=1</formula>
    </cfRule>
  </conditionalFormatting>
  <conditionalFormatting sqref="AT28">
    <cfRule type="expression" dxfId="2387" priority="2795" stopIfTrue="1">
      <formula>MATCH(12,$F42,0)=1</formula>
    </cfRule>
    <cfRule type="expression" dxfId="2386" priority="2796">
      <formula>MATCH(12,$F42,1)=1</formula>
    </cfRule>
    <cfRule type="expression" dxfId="2385" priority="2797">
      <formula>MATCH(12,$F42,-1)=1</formula>
    </cfRule>
  </conditionalFormatting>
  <conditionalFormatting sqref="AU28">
    <cfRule type="expression" dxfId="2384" priority="2804" stopIfTrue="1">
      <formula>MATCH(13,$F42,0)=1</formula>
    </cfRule>
    <cfRule type="expression" dxfId="2383" priority="2805">
      <formula>MATCH(13,$F42,1)=1</formula>
    </cfRule>
    <cfRule type="expression" dxfId="2382" priority="2806">
      <formula>MATCH(13,$F42,-1)=1</formula>
    </cfRule>
  </conditionalFormatting>
  <conditionalFormatting sqref="AV28">
    <cfRule type="expression" dxfId="2381" priority="2813" stopIfTrue="1">
      <formula>MATCH(14,$F42,0)=1</formula>
    </cfRule>
    <cfRule type="expression" dxfId="2380" priority="2814">
      <formula>MATCH(14,$F42,1)=1</formula>
    </cfRule>
    <cfRule type="expression" dxfId="2379" priority="2815">
      <formula>MATCH(14,$F42,-1)=1</formula>
    </cfRule>
  </conditionalFormatting>
  <conditionalFormatting sqref="AW28">
    <cfRule type="expression" dxfId="2378" priority="2822" stopIfTrue="1">
      <formula>MATCH(15,$F42,0)=1</formula>
    </cfRule>
    <cfRule type="expression" dxfId="2377" priority="2823">
      <formula>MATCH(15,$F42,1)=1</formula>
    </cfRule>
    <cfRule type="expression" dxfId="2376" priority="2824">
      <formula>MATCH(15,$F42,-1)=1</formula>
    </cfRule>
  </conditionalFormatting>
  <conditionalFormatting sqref="AI28">
    <cfRule type="expression" dxfId="2375" priority="2830" stopIfTrue="1">
      <formula>MATCH(1,$F42,0)=1</formula>
    </cfRule>
    <cfRule type="expression" dxfId="2374" priority="2831">
      <formula>MATCH(1,$F42,-1)=1</formula>
    </cfRule>
  </conditionalFormatting>
  <conditionalFormatting sqref="AJ31">
    <cfRule type="expression" dxfId="2373" priority="2835" stopIfTrue="1">
      <formula>MATCH(2,$F43,0)=1</formula>
    </cfRule>
    <cfRule type="expression" dxfId="2372" priority="2836">
      <formula>MATCH(2,$F43,1)=1</formula>
    </cfRule>
    <cfRule type="expression" dxfId="2371" priority="2837">
      <formula>MATCH(2,$F43,-1)=1</formula>
    </cfRule>
  </conditionalFormatting>
  <conditionalFormatting sqref="AK31">
    <cfRule type="expression" dxfId="2370" priority="2844" stopIfTrue="1">
      <formula>MATCH(3,$F43,0)=1</formula>
    </cfRule>
    <cfRule type="expression" dxfId="2369" priority="2845">
      <formula>MATCH(3,$F43,1)=1</formula>
    </cfRule>
    <cfRule type="expression" dxfId="2368" priority="2846">
      <formula>MATCH(3,$F43,-1)=1</formula>
    </cfRule>
  </conditionalFormatting>
  <conditionalFormatting sqref="AL31">
    <cfRule type="expression" dxfId="2367" priority="2853" stopIfTrue="1">
      <formula>MATCH(4,$F43,0)=1</formula>
    </cfRule>
    <cfRule type="expression" dxfId="2366" priority="2854">
      <formula>MATCH(4,$F43,1)=1</formula>
    </cfRule>
    <cfRule type="expression" dxfId="2365" priority="2855">
      <formula>MATCH(4,$F43,-1)=1</formula>
    </cfRule>
  </conditionalFormatting>
  <conditionalFormatting sqref="AM31">
    <cfRule type="expression" dxfId="2364" priority="2862" stopIfTrue="1">
      <formula>MATCH(5,$F43,0)=1</formula>
    </cfRule>
    <cfRule type="expression" dxfId="2363" priority="2863">
      <formula>MATCH(5,$F43,1)=1</formula>
    </cfRule>
    <cfRule type="expression" dxfId="2362" priority="2864">
      <formula>MATCH(5,$F43,-1)=1</formula>
    </cfRule>
  </conditionalFormatting>
  <conditionalFormatting sqref="AN31">
    <cfRule type="expression" dxfId="2361" priority="2871" stopIfTrue="1">
      <formula>MATCH(6,$F43,0)=1</formula>
    </cfRule>
    <cfRule type="expression" dxfId="2360" priority="2872">
      <formula>MATCH(6,$F43,1)=1</formula>
    </cfRule>
    <cfRule type="expression" dxfId="2359" priority="2873">
      <formula>MATCH(6,$F43,-1)=1</formula>
    </cfRule>
  </conditionalFormatting>
  <conditionalFormatting sqref="AO31">
    <cfRule type="expression" dxfId="2358" priority="2880" stopIfTrue="1">
      <formula>MATCH(7,$F43,0)=1</formula>
    </cfRule>
    <cfRule type="expression" dxfId="2357" priority="2881">
      <formula>MATCH(7,$F43,1)=1</formula>
    </cfRule>
    <cfRule type="expression" dxfId="2356" priority="2882">
      <formula>MATCH(7,$F43,-1)=1</formula>
    </cfRule>
  </conditionalFormatting>
  <conditionalFormatting sqref="AP31">
    <cfRule type="expression" dxfId="2355" priority="2889" stopIfTrue="1">
      <formula>MATCH(8,$F43,0)=1</formula>
    </cfRule>
    <cfRule type="expression" dxfId="2354" priority="2890">
      <formula>MATCH(8,$F43,1)=1</formula>
    </cfRule>
    <cfRule type="expression" dxfId="2353" priority="2891">
      <formula>MATCH(8,$F43,-1)=1</formula>
    </cfRule>
  </conditionalFormatting>
  <conditionalFormatting sqref="AQ31">
    <cfRule type="expression" dxfId="2352" priority="2898" stopIfTrue="1">
      <formula>MATCH(9,$F43,0)=1</formula>
    </cfRule>
    <cfRule type="expression" dxfId="2351" priority="2899">
      <formula>MATCH(9,$F43,1)=1</formula>
    </cfRule>
    <cfRule type="expression" dxfId="2350" priority="2900">
      <formula>MATCH(9,$F43,-1)=1</formula>
    </cfRule>
  </conditionalFormatting>
  <conditionalFormatting sqref="AR31">
    <cfRule type="expression" dxfId="2349" priority="2907" stopIfTrue="1">
      <formula>MATCH(10,$F43,0)=1</formula>
    </cfRule>
    <cfRule type="expression" dxfId="2348" priority="2908">
      <formula>MATCH(10,$F43,1)=1</formula>
    </cfRule>
    <cfRule type="expression" dxfId="2347" priority="2909">
      <formula>MATCH(10,$F43,-1)=1</formula>
    </cfRule>
  </conditionalFormatting>
  <conditionalFormatting sqref="AS31">
    <cfRule type="expression" dxfId="2346" priority="2916" stopIfTrue="1">
      <formula>MATCH(11,$F43,0)=1</formula>
    </cfRule>
    <cfRule type="expression" dxfId="2345" priority="2917">
      <formula>MATCH(11,$F43,1)=1</formula>
    </cfRule>
    <cfRule type="expression" dxfId="2344" priority="2918">
      <formula>MATCH(11,$F43,-1)=1</formula>
    </cfRule>
  </conditionalFormatting>
  <conditionalFormatting sqref="AT31">
    <cfRule type="expression" dxfId="2343" priority="2925" stopIfTrue="1">
      <formula>MATCH(12,$F43,0)=1</formula>
    </cfRule>
    <cfRule type="expression" dxfId="2342" priority="2926">
      <formula>MATCH(12,$F43,1)=1</formula>
    </cfRule>
    <cfRule type="expression" dxfId="2341" priority="2927">
      <formula>MATCH(12,$F43,-1)=1</formula>
    </cfRule>
  </conditionalFormatting>
  <conditionalFormatting sqref="AU31">
    <cfRule type="expression" dxfId="2340" priority="2934" stopIfTrue="1">
      <formula>MATCH(13,$F43,0)=1</formula>
    </cfRule>
    <cfRule type="expression" dxfId="2339" priority="2935">
      <formula>MATCH(13,$F43,1)=1</formula>
    </cfRule>
    <cfRule type="expression" dxfId="2338" priority="2936">
      <formula>MATCH(13,$F43,-1)=1</formula>
    </cfRule>
  </conditionalFormatting>
  <conditionalFormatting sqref="AV31">
    <cfRule type="expression" dxfId="2337" priority="2943" stopIfTrue="1">
      <formula>MATCH(14,$F43,0)=1</formula>
    </cfRule>
    <cfRule type="expression" dxfId="2336" priority="2944">
      <formula>MATCH(14,$F43,1)=1</formula>
    </cfRule>
    <cfRule type="expression" dxfId="2335" priority="2945">
      <formula>MATCH(14,$F43,-1)=1</formula>
    </cfRule>
  </conditionalFormatting>
  <conditionalFormatting sqref="AW31">
    <cfRule type="expression" dxfId="2334" priority="2952" stopIfTrue="1">
      <formula>MATCH(15,$F43,0)=1</formula>
    </cfRule>
    <cfRule type="expression" dxfId="2333" priority="2953">
      <formula>MATCH(15,$F43,1)=1</formula>
    </cfRule>
    <cfRule type="expression" dxfId="2332" priority="2954">
      <formula>MATCH(15,$F43,-1)=1</formula>
    </cfRule>
  </conditionalFormatting>
  <conditionalFormatting sqref="AI31">
    <cfRule type="expression" dxfId="2331" priority="2960" stopIfTrue="1">
      <formula>MATCH(1,$F43,0)=1</formula>
    </cfRule>
    <cfRule type="expression" dxfId="2330" priority="2961">
      <formula>MATCH(1,$F43,-1)=1</formula>
    </cfRule>
  </conditionalFormatting>
  <conditionalFormatting sqref="AJ34">
    <cfRule type="expression" dxfId="2329" priority="2965" stopIfTrue="1">
      <formula>MATCH(2,$F44,0)=1</formula>
    </cfRule>
    <cfRule type="expression" dxfId="2328" priority="2966">
      <formula>MATCH(2,$F44,1)=1</formula>
    </cfRule>
    <cfRule type="expression" dxfId="2327" priority="2967">
      <formula>MATCH(2,$F44,-1)=1</formula>
    </cfRule>
  </conditionalFormatting>
  <conditionalFormatting sqref="AK34">
    <cfRule type="expression" dxfId="2326" priority="2974" stopIfTrue="1">
      <formula>MATCH(3,$F44,0)=1</formula>
    </cfRule>
    <cfRule type="expression" dxfId="2325" priority="2975">
      <formula>MATCH(3,$F44,1)=1</formula>
    </cfRule>
    <cfRule type="expression" dxfId="2324" priority="2976">
      <formula>MATCH(3,$F44,-1)=1</formula>
    </cfRule>
  </conditionalFormatting>
  <conditionalFormatting sqref="AL34">
    <cfRule type="expression" dxfId="2323" priority="2983" stopIfTrue="1">
      <formula>MATCH(4,$F44,0)=1</formula>
    </cfRule>
    <cfRule type="expression" dxfId="2322" priority="2984">
      <formula>MATCH(4,$F44,1)=1</formula>
    </cfRule>
    <cfRule type="expression" dxfId="2321" priority="2985">
      <formula>MATCH(4,$F44,-1)=1</formula>
    </cfRule>
  </conditionalFormatting>
  <conditionalFormatting sqref="AM34">
    <cfRule type="expression" dxfId="2320" priority="2992" stopIfTrue="1">
      <formula>MATCH(5,$F44,0)=1</formula>
    </cfRule>
    <cfRule type="expression" dxfId="2319" priority="2993">
      <formula>MATCH(5,$F44,1)=1</formula>
    </cfRule>
    <cfRule type="expression" dxfId="2318" priority="2994">
      <formula>MATCH(5,$F44,-1)=1</formula>
    </cfRule>
  </conditionalFormatting>
  <conditionalFormatting sqref="AN34">
    <cfRule type="expression" dxfId="2317" priority="3001" stopIfTrue="1">
      <formula>MATCH(6,$F44,0)=1</formula>
    </cfRule>
    <cfRule type="expression" dxfId="2316" priority="3002">
      <formula>MATCH(6,$F44,1)=1</formula>
    </cfRule>
    <cfRule type="expression" dxfId="2315" priority="3003">
      <formula>MATCH(6,$F44,-1)=1</formula>
    </cfRule>
  </conditionalFormatting>
  <conditionalFormatting sqref="AO34">
    <cfRule type="expression" dxfId="2314" priority="3010" stopIfTrue="1">
      <formula>MATCH(7,$F44,0)=1</formula>
    </cfRule>
    <cfRule type="expression" dxfId="2313" priority="3011">
      <formula>MATCH(7,$F44,1)=1</formula>
    </cfRule>
    <cfRule type="expression" dxfId="2312" priority="3012">
      <formula>MATCH(7,$F44,-1)=1</formula>
    </cfRule>
  </conditionalFormatting>
  <conditionalFormatting sqref="AP34">
    <cfRule type="expression" dxfId="2311" priority="3019" stopIfTrue="1">
      <formula>MATCH(8,$F44,0)=1</formula>
    </cfRule>
    <cfRule type="expression" dxfId="2310" priority="3020">
      <formula>MATCH(8,$F44,1)=1</formula>
    </cfRule>
    <cfRule type="expression" dxfId="2309" priority="3021">
      <formula>MATCH(8,$F44,-1)=1</formula>
    </cfRule>
  </conditionalFormatting>
  <conditionalFormatting sqref="AQ34">
    <cfRule type="expression" dxfId="2308" priority="3028" stopIfTrue="1">
      <formula>MATCH(9,$F44,0)=1</formula>
    </cfRule>
    <cfRule type="expression" dxfId="2307" priority="3029">
      <formula>MATCH(9,$F44,1)=1</formula>
    </cfRule>
    <cfRule type="expression" dxfId="2306" priority="3030">
      <formula>MATCH(9,$F44,-1)=1</formula>
    </cfRule>
  </conditionalFormatting>
  <conditionalFormatting sqref="AR34">
    <cfRule type="expression" dxfId="2305" priority="3037" stopIfTrue="1">
      <formula>MATCH(10,$F44,0)=1</formula>
    </cfRule>
    <cfRule type="expression" dxfId="2304" priority="3038">
      <formula>MATCH(10,$F44,1)=1</formula>
    </cfRule>
    <cfRule type="expression" dxfId="2303" priority="3039">
      <formula>MATCH(10,$F44,-1)=1</formula>
    </cfRule>
  </conditionalFormatting>
  <conditionalFormatting sqref="AS34">
    <cfRule type="expression" dxfId="2302" priority="3046" stopIfTrue="1">
      <formula>MATCH(11,$F44,0)=1</formula>
    </cfRule>
    <cfRule type="expression" dxfId="2301" priority="3047">
      <formula>MATCH(11,$F44,1)=1</formula>
    </cfRule>
    <cfRule type="expression" dxfId="2300" priority="3048">
      <formula>MATCH(11,$F44,-1)=1</formula>
    </cfRule>
  </conditionalFormatting>
  <conditionalFormatting sqref="AT34">
    <cfRule type="expression" dxfId="2299" priority="3055" stopIfTrue="1">
      <formula>MATCH(12,$F44,0)=1</formula>
    </cfRule>
    <cfRule type="expression" dxfId="2298" priority="3056">
      <formula>MATCH(12,$F44,1)=1</formula>
    </cfRule>
    <cfRule type="expression" dxfId="2297" priority="3057">
      <formula>MATCH(12,$F44,-1)=1</formula>
    </cfRule>
  </conditionalFormatting>
  <conditionalFormatting sqref="AU34">
    <cfRule type="expression" dxfId="2296" priority="3064" stopIfTrue="1">
      <formula>MATCH(13,$F44,0)=1</formula>
    </cfRule>
    <cfRule type="expression" dxfId="2295" priority="3065">
      <formula>MATCH(13,$F44,1)=1</formula>
    </cfRule>
    <cfRule type="expression" dxfId="2294" priority="3066">
      <formula>MATCH(13,$F44,-1)=1</formula>
    </cfRule>
  </conditionalFormatting>
  <conditionalFormatting sqref="AV34">
    <cfRule type="expression" dxfId="2293" priority="3073" stopIfTrue="1">
      <formula>MATCH(14,$F44,0)=1</formula>
    </cfRule>
    <cfRule type="expression" dxfId="2292" priority="3074">
      <formula>MATCH(14,$F44,1)=1</formula>
    </cfRule>
    <cfRule type="expression" dxfId="2291" priority="3075">
      <formula>MATCH(14,$F44,-1)=1</formula>
    </cfRule>
  </conditionalFormatting>
  <conditionalFormatting sqref="AW34">
    <cfRule type="expression" dxfId="2290" priority="3082" stopIfTrue="1">
      <formula>MATCH(15,$F44,0)=1</formula>
    </cfRule>
    <cfRule type="expression" dxfId="2289" priority="3083">
      <formula>MATCH(15,$F44,1)=1</formula>
    </cfRule>
    <cfRule type="expression" dxfId="2288" priority="3084">
      <formula>MATCH(15,$F44,-1)=1</formula>
    </cfRule>
  </conditionalFormatting>
  <conditionalFormatting sqref="AI34">
    <cfRule type="expression" dxfId="2287" priority="3090" stopIfTrue="1">
      <formula>MATCH(1,$F44,0)=1</formula>
    </cfRule>
    <cfRule type="expression" dxfId="2286" priority="3091">
      <formula>MATCH(1,$F44,-1)=1</formula>
    </cfRule>
  </conditionalFormatting>
  <conditionalFormatting sqref="AJ37">
    <cfRule type="expression" dxfId="2285" priority="3095" stopIfTrue="1">
      <formula>MATCH(2,$F45,0)=1</formula>
    </cfRule>
    <cfRule type="expression" dxfId="2284" priority="3096">
      <formula>MATCH(2,$F45,1)=1</formula>
    </cfRule>
    <cfRule type="expression" dxfId="2283" priority="3097">
      <formula>MATCH(2,$F45,-1)=1</formula>
    </cfRule>
  </conditionalFormatting>
  <conditionalFormatting sqref="AK37">
    <cfRule type="expression" dxfId="2282" priority="3104" stopIfTrue="1">
      <formula>MATCH(3,$F45,0)=1</formula>
    </cfRule>
    <cfRule type="expression" dxfId="2281" priority="3105">
      <formula>MATCH(3,$F45,1)=1</formula>
    </cfRule>
    <cfRule type="expression" dxfId="2280" priority="3106">
      <formula>MATCH(3,$F45,-1)=1</formula>
    </cfRule>
  </conditionalFormatting>
  <conditionalFormatting sqref="AL37">
    <cfRule type="expression" dxfId="2279" priority="3113" stopIfTrue="1">
      <formula>MATCH(4,$F45,0)=1</formula>
    </cfRule>
    <cfRule type="expression" dxfId="2278" priority="3114">
      <formula>MATCH(4,$F45,1)=1</formula>
    </cfRule>
    <cfRule type="expression" dxfId="2277" priority="3115">
      <formula>MATCH(4,$F45,-1)=1</formula>
    </cfRule>
  </conditionalFormatting>
  <conditionalFormatting sqref="AM37">
    <cfRule type="expression" dxfId="2276" priority="3122" stopIfTrue="1">
      <formula>MATCH(5,$F45,0)=1</formula>
    </cfRule>
    <cfRule type="expression" dxfId="2275" priority="3123">
      <formula>MATCH(5,$F45,1)=1</formula>
    </cfRule>
    <cfRule type="expression" dxfId="2274" priority="3124">
      <formula>MATCH(5,$F45,-1)=1</formula>
    </cfRule>
  </conditionalFormatting>
  <conditionalFormatting sqref="AN37">
    <cfRule type="expression" dxfId="2273" priority="3131" stopIfTrue="1">
      <formula>MATCH(6,$F45,0)=1</formula>
    </cfRule>
    <cfRule type="expression" dxfId="2272" priority="3132">
      <formula>MATCH(6,$F45,1)=1</formula>
    </cfRule>
    <cfRule type="expression" dxfId="2271" priority="3133">
      <formula>MATCH(6,$F45,-1)=1</formula>
    </cfRule>
  </conditionalFormatting>
  <conditionalFormatting sqref="AO37">
    <cfRule type="expression" dxfId="2270" priority="3140" stopIfTrue="1">
      <formula>MATCH(7,$F45,0)=1</formula>
    </cfRule>
    <cfRule type="expression" dxfId="2269" priority="3141">
      <formula>MATCH(7,$F45,1)=1</formula>
    </cfRule>
    <cfRule type="expression" dxfId="2268" priority="3142">
      <formula>MATCH(7,$F45,-1)=1</formula>
    </cfRule>
  </conditionalFormatting>
  <conditionalFormatting sqref="AP37">
    <cfRule type="expression" dxfId="2267" priority="3149" stopIfTrue="1">
      <formula>MATCH(8,$F45,0)=1</formula>
    </cfRule>
    <cfRule type="expression" dxfId="2266" priority="3150">
      <formula>MATCH(8,$F45,1)=1</formula>
    </cfRule>
    <cfRule type="expression" dxfId="2265" priority="3151">
      <formula>MATCH(8,$F45,-1)=1</formula>
    </cfRule>
  </conditionalFormatting>
  <conditionalFormatting sqref="AQ37">
    <cfRule type="expression" dxfId="2264" priority="3158" stopIfTrue="1">
      <formula>MATCH(9,$F45,0)=1</formula>
    </cfRule>
    <cfRule type="expression" dxfId="2263" priority="3159">
      <formula>MATCH(9,$F45,1)=1</formula>
    </cfRule>
    <cfRule type="expression" dxfId="2262" priority="3160">
      <formula>MATCH(9,$F45,-1)=1</formula>
    </cfRule>
  </conditionalFormatting>
  <conditionalFormatting sqref="AR37">
    <cfRule type="expression" dxfId="2261" priority="3167" stopIfTrue="1">
      <formula>MATCH(10,$F45,0)=1</formula>
    </cfRule>
    <cfRule type="expression" dxfId="2260" priority="3168">
      <formula>MATCH(10,$F45,1)=1</formula>
    </cfRule>
    <cfRule type="expression" dxfId="2259" priority="3169">
      <formula>MATCH(10,$F45,-1)=1</formula>
    </cfRule>
  </conditionalFormatting>
  <conditionalFormatting sqref="AS37">
    <cfRule type="expression" dxfId="2258" priority="3176" stopIfTrue="1">
      <formula>MATCH(11,$F45,0)=1</formula>
    </cfRule>
    <cfRule type="expression" dxfId="2257" priority="3177">
      <formula>MATCH(11,$F45,1)=1</formula>
    </cfRule>
    <cfRule type="expression" dxfId="2256" priority="3178">
      <formula>MATCH(11,$F45,-1)=1</formula>
    </cfRule>
  </conditionalFormatting>
  <conditionalFormatting sqref="AT37">
    <cfRule type="expression" dxfId="2255" priority="3185" stopIfTrue="1">
      <formula>MATCH(12,$F45,0)=1</formula>
    </cfRule>
    <cfRule type="expression" dxfId="2254" priority="3186">
      <formula>MATCH(12,$F45,1)=1</formula>
    </cfRule>
    <cfRule type="expression" dxfId="2253" priority="3187">
      <formula>MATCH(12,$F45,-1)=1</formula>
    </cfRule>
  </conditionalFormatting>
  <conditionalFormatting sqref="AU37">
    <cfRule type="expression" dxfId="2252" priority="3194" stopIfTrue="1">
      <formula>MATCH(13,$F45,0)=1</formula>
    </cfRule>
    <cfRule type="expression" dxfId="2251" priority="3195">
      <formula>MATCH(13,$F45,1)=1</formula>
    </cfRule>
    <cfRule type="expression" dxfId="2250" priority="3196">
      <formula>MATCH(13,$F45,-1)=1</formula>
    </cfRule>
  </conditionalFormatting>
  <conditionalFormatting sqref="AV37">
    <cfRule type="expression" dxfId="2249" priority="3203" stopIfTrue="1">
      <formula>MATCH(14,$F45,0)=1</formula>
    </cfRule>
    <cfRule type="expression" dxfId="2248" priority="3204">
      <formula>MATCH(14,$F45,1)=1</formula>
    </cfRule>
    <cfRule type="expression" dxfId="2247" priority="3205">
      <formula>MATCH(14,$F45,-1)=1</formula>
    </cfRule>
  </conditionalFormatting>
  <conditionalFormatting sqref="AW37">
    <cfRule type="expression" dxfId="2246" priority="3212" stopIfTrue="1">
      <formula>MATCH(15,$F45,0)=1</formula>
    </cfRule>
    <cfRule type="expression" dxfId="2245" priority="3213">
      <formula>MATCH(15,$F45,1)=1</formula>
    </cfRule>
    <cfRule type="expression" dxfId="2244" priority="3214">
      <formula>MATCH(15,$F45,-1)=1</formula>
    </cfRule>
  </conditionalFormatting>
  <conditionalFormatting sqref="AI37">
    <cfRule type="expression" dxfId="2243" priority="3220" stopIfTrue="1">
      <formula>MATCH(1,$F45,0)=1</formula>
    </cfRule>
    <cfRule type="expression" dxfId="2242" priority="3221">
      <formula>MATCH(1,$F45,-1)=1</formula>
    </cfRule>
  </conditionalFormatting>
  <conditionalFormatting sqref="AJ40">
    <cfRule type="expression" dxfId="2241" priority="3225" stopIfTrue="1">
      <formula>MATCH(2,$F46,0)=1</formula>
    </cfRule>
    <cfRule type="expression" dxfId="2240" priority="3226">
      <formula>MATCH(2,$F46,1)=1</formula>
    </cfRule>
    <cfRule type="expression" dxfId="2239" priority="3227">
      <formula>MATCH(2,$F46,-1)=1</formula>
    </cfRule>
  </conditionalFormatting>
  <conditionalFormatting sqref="AK40">
    <cfRule type="expression" dxfId="2238" priority="3231" stopIfTrue="1">
      <formula>MATCH(3,$F46,0)=1</formula>
    </cfRule>
    <cfRule type="expression" dxfId="2237" priority="3232">
      <formula>MATCH(3,$F46,1)=1</formula>
    </cfRule>
    <cfRule type="expression" dxfId="2236" priority="3233">
      <formula>MATCH(3,$F46,-1)=1</formula>
    </cfRule>
  </conditionalFormatting>
  <conditionalFormatting sqref="AL40">
    <cfRule type="expression" dxfId="2235" priority="3237" stopIfTrue="1">
      <formula>MATCH(4,$F46,0)=1</formula>
    </cfRule>
    <cfRule type="expression" dxfId="2234" priority="3238">
      <formula>MATCH(4,$F46,1)=1</formula>
    </cfRule>
    <cfRule type="expression" dxfId="2233" priority="3239">
      <formula>MATCH(4,$F46,-1)=1</formula>
    </cfRule>
  </conditionalFormatting>
  <conditionalFormatting sqref="AM40">
    <cfRule type="expression" dxfId="2232" priority="3243" stopIfTrue="1">
      <formula>MATCH(5,$F46,0)=1</formula>
    </cfRule>
    <cfRule type="expression" dxfId="2231" priority="3244">
      <formula>MATCH(5,$F46,1)=1</formula>
    </cfRule>
    <cfRule type="expression" dxfId="2230" priority="3245">
      <formula>MATCH(5,$F46,-1)=1</formula>
    </cfRule>
  </conditionalFormatting>
  <conditionalFormatting sqref="AN40">
    <cfRule type="expression" dxfId="2229" priority="3249" stopIfTrue="1">
      <formula>MATCH(6,$F46,0)=1</formula>
    </cfRule>
    <cfRule type="expression" dxfId="2228" priority="3250">
      <formula>MATCH(6,$F46,1)=1</formula>
    </cfRule>
    <cfRule type="expression" dxfId="2227" priority="3251">
      <formula>MATCH(6,$F46,-1)=1</formula>
    </cfRule>
  </conditionalFormatting>
  <conditionalFormatting sqref="AO40">
    <cfRule type="expression" dxfId="2226" priority="3255" stopIfTrue="1">
      <formula>MATCH(7,$F46,0)=1</formula>
    </cfRule>
    <cfRule type="expression" dxfId="2225" priority="3256">
      <formula>MATCH(7,$F46,1)=1</formula>
    </cfRule>
    <cfRule type="expression" dxfId="2224" priority="3257">
      <formula>MATCH(7,$F46,-1)=1</formula>
    </cfRule>
  </conditionalFormatting>
  <conditionalFormatting sqref="AP40">
    <cfRule type="expression" dxfId="2223" priority="3261" stopIfTrue="1">
      <formula>MATCH(8,$F46,0)=1</formula>
    </cfRule>
    <cfRule type="expression" dxfId="2222" priority="3262">
      <formula>MATCH(8,$F46,1)=1</formula>
    </cfRule>
    <cfRule type="expression" dxfId="2221" priority="3263">
      <formula>MATCH(8,$F46,-1)=1</formula>
    </cfRule>
  </conditionalFormatting>
  <conditionalFormatting sqref="AQ40">
    <cfRule type="expression" dxfId="2220" priority="3267" stopIfTrue="1">
      <formula>MATCH(9,$F46,0)=1</formula>
    </cfRule>
    <cfRule type="expression" dxfId="2219" priority="3268">
      <formula>MATCH(9,$F46,1)=1</formula>
    </cfRule>
    <cfRule type="expression" dxfId="2218" priority="3269">
      <formula>MATCH(9,$F46,-1)=1</formula>
    </cfRule>
  </conditionalFormatting>
  <conditionalFormatting sqref="AR40">
    <cfRule type="expression" dxfId="2217" priority="3273" stopIfTrue="1">
      <formula>MATCH(10,$F46,0)=1</formula>
    </cfRule>
    <cfRule type="expression" dxfId="2216" priority="3274">
      <formula>MATCH(10,$F46,1)=1</formula>
    </cfRule>
    <cfRule type="expression" dxfId="2215" priority="3275">
      <formula>MATCH(10,$F46,-1)=1</formula>
    </cfRule>
  </conditionalFormatting>
  <conditionalFormatting sqref="AS40">
    <cfRule type="expression" dxfId="2214" priority="3279" stopIfTrue="1">
      <formula>MATCH(11,$F46,0)=1</formula>
    </cfRule>
    <cfRule type="expression" dxfId="2213" priority="3280">
      <formula>MATCH(11,$F46,1)=1</formula>
    </cfRule>
    <cfRule type="expression" dxfId="2212" priority="3281">
      <formula>MATCH(11,$F46,-1)=1</formula>
    </cfRule>
  </conditionalFormatting>
  <conditionalFormatting sqref="AT40">
    <cfRule type="expression" dxfId="2211" priority="3285" stopIfTrue="1">
      <formula>MATCH(12,$F46,0)=1</formula>
    </cfRule>
    <cfRule type="expression" dxfId="2210" priority="3286">
      <formula>MATCH(12,$F46,1)=1</formula>
    </cfRule>
    <cfRule type="expression" dxfId="2209" priority="3287">
      <formula>MATCH(12,$F46,-1)=1</formula>
    </cfRule>
  </conditionalFormatting>
  <conditionalFormatting sqref="AU40">
    <cfRule type="expression" dxfId="2208" priority="3291" stopIfTrue="1">
      <formula>MATCH(13,$F46,0)=1</formula>
    </cfRule>
    <cfRule type="expression" dxfId="2207" priority="3292">
      <formula>MATCH(13,$F46,1)=1</formula>
    </cfRule>
    <cfRule type="expression" dxfId="2206" priority="3293">
      <formula>MATCH(13,$F46,-1)=1</formula>
    </cfRule>
  </conditionalFormatting>
  <conditionalFormatting sqref="AV40">
    <cfRule type="expression" dxfId="2205" priority="3297" stopIfTrue="1">
      <formula>MATCH(14,$F46,0)=1</formula>
    </cfRule>
    <cfRule type="expression" dxfId="2204" priority="3298">
      <formula>MATCH(14,$F46,1)=1</formula>
    </cfRule>
    <cfRule type="expression" dxfId="2203" priority="3299">
      <formula>MATCH(14,$F46,-1)=1</formula>
    </cfRule>
  </conditionalFormatting>
  <conditionalFormatting sqref="AW40">
    <cfRule type="expression" dxfId="2202" priority="3303" stopIfTrue="1">
      <formula>MATCH(15,$F46,0)=1</formula>
    </cfRule>
    <cfRule type="expression" dxfId="2201" priority="3304">
      <formula>MATCH(15,$F46,1)=1</formula>
    </cfRule>
    <cfRule type="expression" dxfId="2200" priority="3305">
      <formula>MATCH(15,$F46,-1)=1</formula>
    </cfRule>
  </conditionalFormatting>
  <conditionalFormatting sqref="AI40">
    <cfRule type="expression" dxfId="2199" priority="3308" stopIfTrue="1">
      <formula>MATCH(1,$F46,0)=1</formula>
    </cfRule>
    <cfRule type="expression" dxfId="2198" priority="3309">
      <formula>MATCH(1,$F46,-1)=1</formula>
    </cfRule>
  </conditionalFormatting>
  <conditionalFormatting sqref="AJ43">
    <cfRule type="expression" dxfId="2197" priority="3313" stopIfTrue="1">
      <formula>MATCH(2,$F47,0)=1</formula>
    </cfRule>
    <cfRule type="expression" dxfId="2196" priority="3314">
      <formula>MATCH(2,$F47,1)=1</formula>
    </cfRule>
    <cfRule type="expression" dxfId="2195" priority="3315">
      <formula>MATCH(2,$F47,-1)=1</formula>
    </cfRule>
  </conditionalFormatting>
  <conditionalFormatting sqref="AK43">
    <cfRule type="expression" dxfId="2194" priority="3319" stopIfTrue="1">
      <formula>MATCH(3,$F47,0)=1</formula>
    </cfRule>
    <cfRule type="expression" dxfId="2193" priority="3320">
      <formula>MATCH(3,$F47,1)=1</formula>
    </cfRule>
    <cfRule type="expression" dxfId="2192" priority="3321">
      <formula>MATCH(3,$F47,-1)=1</formula>
    </cfRule>
  </conditionalFormatting>
  <conditionalFormatting sqref="AL43">
    <cfRule type="expression" dxfId="2191" priority="3325" stopIfTrue="1">
      <formula>MATCH(4,$F47,0)=1</formula>
    </cfRule>
    <cfRule type="expression" dxfId="2190" priority="3326">
      <formula>MATCH(4,$F47,1)=1</formula>
    </cfRule>
    <cfRule type="expression" dxfId="2189" priority="3327">
      <formula>MATCH(4,$F47,-1)=1</formula>
    </cfRule>
  </conditionalFormatting>
  <conditionalFormatting sqref="AM43">
    <cfRule type="expression" dxfId="2188" priority="3331" stopIfTrue="1">
      <formula>MATCH(5,$F47,0)=1</formula>
    </cfRule>
    <cfRule type="expression" dxfId="2187" priority="3332">
      <formula>MATCH(5,$F47,1)=1</formula>
    </cfRule>
    <cfRule type="expression" dxfId="2186" priority="3333">
      <formula>MATCH(5,$F47,-1)=1</formula>
    </cfRule>
  </conditionalFormatting>
  <conditionalFormatting sqref="AN43">
    <cfRule type="expression" dxfId="2185" priority="3337" stopIfTrue="1">
      <formula>MATCH(6,$F47,0)=1</formula>
    </cfRule>
    <cfRule type="expression" dxfId="2184" priority="3338">
      <formula>MATCH(6,$F47,1)=1</formula>
    </cfRule>
    <cfRule type="expression" dxfId="2183" priority="3339">
      <formula>MATCH(6,$F47,-1)=1</formula>
    </cfRule>
  </conditionalFormatting>
  <conditionalFormatting sqref="AO43">
    <cfRule type="expression" dxfId="2182" priority="3343" stopIfTrue="1">
      <formula>MATCH(7,$F47,0)=1</formula>
    </cfRule>
    <cfRule type="expression" dxfId="2181" priority="3344">
      <formula>MATCH(7,$F47,1)=1</formula>
    </cfRule>
    <cfRule type="expression" dxfId="2180" priority="3345">
      <formula>MATCH(7,$F47,-1)=1</formula>
    </cfRule>
  </conditionalFormatting>
  <conditionalFormatting sqref="AP43">
    <cfRule type="expression" dxfId="2179" priority="3349" stopIfTrue="1">
      <formula>MATCH(8,$F47,0)=1</formula>
    </cfRule>
    <cfRule type="expression" dxfId="2178" priority="3350">
      <formula>MATCH(8,$F47,1)=1</formula>
    </cfRule>
    <cfRule type="expression" dxfId="2177" priority="3351">
      <formula>MATCH(8,$F47,-1)=1</formula>
    </cfRule>
  </conditionalFormatting>
  <conditionalFormatting sqref="AQ43">
    <cfRule type="expression" dxfId="2176" priority="3355" stopIfTrue="1">
      <formula>MATCH(9,$F47,0)=1</formula>
    </cfRule>
    <cfRule type="expression" dxfId="2175" priority="3356">
      <formula>MATCH(9,$F47,1)=1</formula>
    </cfRule>
    <cfRule type="expression" dxfId="2174" priority="3357">
      <formula>MATCH(9,$F47,-1)=1</formula>
    </cfRule>
  </conditionalFormatting>
  <conditionalFormatting sqref="AR43">
    <cfRule type="expression" dxfId="2173" priority="3361" stopIfTrue="1">
      <formula>MATCH(10,$F47,0)=1</formula>
    </cfRule>
    <cfRule type="expression" dxfId="2172" priority="3362">
      <formula>MATCH(10,$F47,1)=1</formula>
    </cfRule>
    <cfRule type="expression" dxfId="2171" priority="3363">
      <formula>MATCH(10,$F47,-1)=1</formula>
    </cfRule>
  </conditionalFormatting>
  <conditionalFormatting sqref="AS43">
    <cfRule type="expression" dxfId="2170" priority="3367" stopIfTrue="1">
      <formula>MATCH(11,$F47,0)=1</formula>
    </cfRule>
    <cfRule type="expression" dxfId="2169" priority="3368">
      <formula>MATCH(11,$F47,1)=1</formula>
    </cfRule>
    <cfRule type="expression" dxfId="2168" priority="3369">
      <formula>MATCH(11,$F47,-1)=1</formula>
    </cfRule>
  </conditionalFormatting>
  <conditionalFormatting sqref="AT43">
    <cfRule type="expression" dxfId="2167" priority="3373" stopIfTrue="1">
      <formula>MATCH(12,$F47,0)=1</formula>
    </cfRule>
    <cfRule type="expression" dxfId="2166" priority="3374">
      <formula>MATCH(12,$F47,1)=1</formula>
    </cfRule>
    <cfRule type="expression" dxfId="2165" priority="3375">
      <formula>MATCH(12,$F47,-1)=1</formula>
    </cfRule>
  </conditionalFormatting>
  <conditionalFormatting sqref="AU43">
    <cfRule type="expression" dxfId="2164" priority="3379" stopIfTrue="1">
      <formula>MATCH(13,$F47,0)=1</formula>
    </cfRule>
    <cfRule type="expression" dxfId="2163" priority="3380">
      <formula>MATCH(13,$F47,1)=1</formula>
    </cfRule>
    <cfRule type="expression" dxfId="2162" priority="3381">
      <formula>MATCH(13,$F47,-1)=1</formula>
    </cfRule>
  </conditionalFormatting>
  <conditionalFormatting sqref="AV43">
    <cfRule type="expression" dxfId="2161" priority="3385" stopIfTrue="1">
      <formula>MATCH(14,$F47,0)=1</formula>
    </cfRule>
    <cfRule type="expression" dxfId="2160" priority="3386">
      <formula>MATCH(14,$F47,1)=1</formula>
    </cfRule>
    <cfRule type="expression" dxfId="2159" priority="3387">
      <formula>MATCH(14,$F47,-1)=1</formula>
    </cfRule>
  </conditionalFormatting>
  <conditionalFormatting sqref="AW43">
    <cfRule type="expression" dxfId="2158" priority="3391" stopIfTrue="1">
      <formula>MATCH(15,$F47,0)=1</formula>
    </cfRule>
    <cfRule type="expression" dxfId="2157" priority="3392">
      <formula>MATCH(15,$F47,1)=1</formula>
    </cfRule>
    <cfRule type="expression" dxfId="2156" priority="3393">
      <formula>MATCH(15,$F47,-1)=1</formula>
    </cfRule>
  </conditionalFormatting>
  <conditionalFormatting sqref="AI43">
    <cfRule type="expression" dxfId="2155" priority="3396" stopIfTrue="1">
      <formula>MATCH(1,$F47,0)=1</formula>
    </cfRule>
    <cfRule type="expression" dxfId="2154" priority="3397">
      <formula>MATCH(1,$F47,-1)=1</formula>
    </cfRule>
  </conditionalFormatting>
  <dataValidations count="3">
    <dataValidation type="list" allowBlank="1" showInputMessage="1" showErrorMessage="1" prompt="Remember to adjust &quot;Desired Time Between Slots&quot; after selection, cells will not automatically up-date" sqref="D9:D10" xr:uid="{6C963474-D370-40ED-B19E-951662032B30}">
      <formula1>StepSelection</formula1>
    </dataValidation>
    <dataValidation type="list" allowBlank="1" showInputMessage="1" showErrorMessage="1" prompt="Remember to adjust cell value every time &quot;Step Size Selection&quot; is changed" sqref="D17:D18" xr:uid="{178575EC-BAC8-4F2F-8154-40C05E15F1B6}">
      <formula1>INDIRECT($D$9)</formula1>
    </dataValidation>
    <dataValidation type="whole" errorStyle="information" allowBlank="1" showInputMessage="1" showErrorMessage="1" error="Adjust the &quot;Desired Time Between Slots&quot; if decimal" prompt="Result should not be decimal. If decimal update value of &quot;Desired Time Between Slots&quot;" sqref="E17" xr:uid="{9E3F45D5-DAE2-467A-940D-DFAF3671168A}">
      <formula1>0</formula1>
      <formula2>256</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E416C7EE-9E42-498E-A0C3-C94CEFFD4903}">
            <x14:dataBar minLength="0" maxLength="100" gradient="0">
              <x14:cfvo type="autoMin"/>
              <x14:cfvo type="autoMax"/>
              <x14:negativeFillColor rgb="FFFF0000"/>
              <x14:axisColor rgb="FF000000"/>
            </x14:dataBar>
          </x14:cfRule>
          <xm:sqref>O9:U9 N10 N28 N37</xm:sqref>
        </x14:conditionalFormatting>
        <x14:conditionalFormatting xmlns:xm="http://schemas.microsoft.com/office/excel/2006/main">
          <x14:cfRule type="dataBar" id="{CAFEAF56-5714-4ACF-A7DC-FC93E8B34530}">
            <x14:dataBar minLength="0" maxLength="100" gradient="0">
              <x14:cfvo type="autoMin"/>
              <x14:cfvo type="autoMax"/>
              <x14:negativeFillColor rgb="FFFF0000"/>
              <x14:axisColor rgb="FF000000"/>
            </x14:dataBar>
          </x14:cfRule>
          <xm:sqref>N7 N43 N34</xm:sqref>
        </x14:conditionalFormatting>
        <x14:conditionalFormatting xmlns:xm="http://schemas.microsoft.com/office/excel/2006/main">
          <x14:cfRule type="dataBar" id="{73959D1E-931F-46EF-87C7-31541C9CE23E}">
            <x14:dataBar minLength="0" maxLength="100" gradient="0">
              <x14:cfvo type="autoMin"/>
              <x14:cfvo type="autoMax"/>
              <x14:negativeFillColor rgb="FFFF0000"/>
              <x14:axisColor rgb="FF000000"/>
            </x14:dataBar>
          </x14:cfRule>
          <xm:sqref>N31 N40</xm:sqref>
        </x14:conditionalFormatting>
        <x14:conditionalFormatting xmlns:xm="http://schemas.microsoft.com/office/excel/2006/main">
          <x14:cfRule type="dataBar" id="{CD95734A-B27A-4250-B7D9-4EDC40662896}">
            <x14:dataBar minLength="0" maxLength="100" gradient="0">
              <x14:cfvo type="autoMin"/>
              <x14:cfvo type="autoMax"/>
              <x14:negativeFillColor rgb="FFFF0000"/>
              <x14:axisColor rgb="FF000000"/>
            </x14:dataBar>
          </x14:cfRule>
          <xm:sqref>AH7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2075BAE-5E3E-4975-B763-F5EE5EB66383}">
          <x14:formula1>
            <xm:f>'Slot Assignment Two'!$G$4:$G$16</xm:f>
          </x14:formula1>
          <xm:sqref>C36:C47</xm:sqref>
        </x14:dataValidation>
        <x14:dataValidation type="list" allowBlank="1" showInputMessage="1" showErrorMessage="1" xr:uid="{8A293182-DED6-407A-82DC-48A54C66E75A}">
          <x14:formula1>
            <xm:f>'Slot Assignment Two'!$B$4:$B$19</xm:f>
          </x14:formula1>
          <xm:sqref>D31:E31 D36:D47 F36:F47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FDAF2-B01C-4B15-83CB-593BF582A1C8}">
  <dimension ref="A1:AY67"/>
  <sheetViews>
    <sheetView zoomScale="70" zoomScaleNormal="70" workbookViewId="0">
      <selection activeCell="G36" sqref="G36:G47"/>
    </sheetView>
  </sheetViews>
  <sheetFormatPr defaultRowHeight="14.5" x14ac:dyDescent="0.35"/>
  <cols>
    <col min="1" max="1" width="10.54296875" style="21" customWidth="1"/>
    <col min="2" max="2" width="9.54296875" style="21" bestFit="1" customWidth="1"/>
    <col min="3" max="3" width="67.1796875" style="48" bestFit="1" customWidth="1"/>
    <col min="4" max="4" width="28.81640625" style="21" bestFit="1" customWidth="1"/>
    <col min="5" max="5" width="27.453125" style="21" bestFit="1" customWidth="1"/>
    <col min="6" max="6" width="17" style="21" bestFit="1" customWidth="1"/>
    <col min="7" max="7" width="27.453125" style="21" bestFit="1" customWidth="1"/>
    <col min="8" max="8" width="16" style="21" bestFit="1" customWidth="1"/>
    <col min="9" max="9" width="5.6328125" style="21" hidden="1" customWidth="1"/>
    <col min="10" max="10" width="4" style="21" hidden="1" customWidth="1"/>
    <col min="11" max="11" width="18" style="21" bestFit="1" customWidth="1"/>
    <col min="12" max="12" width="8.7265625" style="21"/>
    <col min="13" max="13" width="6.453125" style="21" customWidth="1"/>
    <col min="14" max="32" width="4.6328125" style="21" customWidth="1"/>
    <col min="33" max="33" width="5.7265625" style="21" customWidth="1"/>
    <col min="34" max="50" width="4.6328125" style="21" customWidth="1"/>
    <col min="51" max="16384" width="8.7265625" style="21"/>
  </cols>
  <sheetData>
    <row r="1" spans="1:50" x14ac:dyDescent="0.35">
      <c r="A1" s="28"/>
      <c r="B1" s="21" t="s">
        <v>10</v>
      </c>
    </row>
    <row r="2" spans="1:50" x14ac:dyDescent="0.35">
      <c r="A2" s="29"/>
      <c r="B2" s="21" t="s">
        <v>105</v>
      </c>
    </row>
    <row r="3" spans="1:50" ht="15" thickBot="1" x14ac:dyDescent="0.4"/>
    <row r="4" spans="1:50" ht="26.5" thickBot="1" x14ac:dyDescent="0.65">
      <c r="B4" s="168" t="s">
        <v>15</v>
      </c>
      <c r="C4" s="169"/>
      <c r="D4" s="169"/>
      <c r="E4" s="169"/>
      <c r="F4" s="169"/>
      <c r="G4" s="169"/>
      <c r="H4" s="169"/>
      <c r="I4" s="169"/>
      <c r="J4" s="169"/>
      <c r="K4" s="170"/>
      <c r="M4" s="113" t="s">
        <v>183</v>
      </c>
      <c r="N4" s="114"/>
      <c r="O4" s="114"/>
      <c r="P4" s="114"/>
      <c r="Q4" s="114"/>
      <c r="R4" s="114"/>
      <c r="S4" s="114"/>
      <c r="T4" s="114"/>
      <c r="U4" s="114"/>
      <c r="V4" s="114"/>
      <c r="W4" s="114"/>
      <c r="X4" s="114"/>
      <c r="Y4" s="114"/>
      <c r="Z4" s="114"/>
      <c r="AA4" s="114"/>
      <c r="AB4" s="114"/>
      <c r="AC4" s="114"/>
      <c r="AD4" s="115"/>
      <c r="AE4" s="96"/>
      <c r="AG4" s="113" t="s">
        <v>184</v>
      </c>
      <c r="AH4" s="114"/>
      <c r="AI4" s="114"/>
      <c r="AJ4" s="114"/>
      <c r="AK4" s="114"/>
      <c r="AL4" s="114"/>
      <c r="AM4" s="114"/>
      <c r="AN4" s="114"/>
      <c r="AO4" s="114"/>
      <c r="AP4" s="114"/>
      <c r="AQ4" s="114"/>
      <c r="AR4" s="114"/>
      <c r="AS4" s="114"/>
      <c r="AT4" s="114"/>
      <c r="AU4" s="114"/>
      <c r="AV4" s="114"/>
      <c r="AW4" s="114"/>
      <c r="AX4" s="115"/>
    </row>
    <row r="5" spans="1:50" x14ac:dyDescent="0.35">
      <c r="A5" s="30"/>
      <c r="B5" s="171"/>
      <c r="C5" s="138"/>
      <c r="D5" s="138"/>
      <c r="E5" s="138"/>
      <c r="F5" s="138"/>
      <c r="G5" s="138"/>
      <c r="H5" s="138"/>
      <c r="I5" s="138"/>
      <c r="J5" s="138"/>
      <c r="K5" s="139"/>
      <c r="L5" s="30"/>
      <c r="M5" s="92"/>
      <c r="N5" s="101"/>
      <c r="O5" s="101"/>
      <c r="P5" s="101"/>
      <c r="Q5" s="101"/>
      <c r="R5" s="101"/>
      <c r="S5" s="101"/>
      <c r="T5" s="101"/>
      <c r="U5" s="101"/>
      <c r="V5" s="101"/>
      <c r="W5" s="101"/>
      <c r="X5" s="101"/>
      <c r="Y5" s="101"/>
      <c r="Z5" s="101"/>
      <c r="AA5" s="101"/>
      <c r="AB5" s="101"/>
      <c r="AC5" s="101"/>
      <c r="AD5" s="102"/>
      <c r="AG5" s="92"/>
      <c r="AH5" s="101"/>
      <c r="AI5" s="101"/>
      <c r="AJ5" s="101"/>
      <c r="AK5" s="101"/>
      <c r="AL5" s="101"/>
      <c r="AM5" s="101"/>
      <c r="AN5" s="101"/>
      <c r="AO5" s="101"/>
      <c r="AP5" s="101"/>
      <c r="AQ5" s="101"/>
      <c r="AR5" s="101"/>
      <c r="AS5" s="101"/>
      <c r="AT5" s="101"/>
      <c r="AU5" s="101"/>
      <c r="AV5" s="101"/>
      <c r="AW5" s="101"/>
      <c r="AX5" s="102"/>
    </row>
    <row r="6" spans="1:50" x14ac:dyDescent="0.35">
      <c r="B6" s="171"/>
      <c r="C6" s="138"/>
      <c r="D6" s="138"/>
      <c r="E6" s="138"/>
      <c r="F6" s="138"/>
      <c r="G6" s="138"/>
      <c r="H6" s="138"/>
      <c r="I6" s="138"/>
      <c r="J6" s="138"/>
      <c r="K6" s="139"/>
      <c r="M6" s="93"/>
      <c r="N6" s="97"/>
      <c r="O6" s="98"/>
      <c r="P6" s="97"/>
      <c r="Q6" s="97"/>
      <c r="R6" s="97"/>
      <c r="S6" s="97"/>
      <c r="T6" s="97"/>
      <c r="U6" s="97"/>
      <c r="V6" s="97"/>
      <c r="W6" s="97"/>
      <c r="X6" s="97"/>
      <c r="Y6" s="97"/>
      <c r="Z6" s="98"/>
      <c r="AA6" s="97"/>
      <c r="AB6" s="97"/>
      <c r="AC6" s="97"/>
      <c r="AD6" s="103"/>
      <c r="AG6" s="93"/>
      <c r="AH6" s="97"/>
      <c r="AI6" s="97"/>
      <c r="AJ6" s="97"/>
      <c r="AK6" s="97"/>
      <c r="AL6" s="97"/>
      <c r="AM6" s="97"/>
      <c r="AN6" s="97"/>
      <c r="AO6" s="97"/>
      <c r="AP6" s="97"/>
      <c r="AQ6" s="97"/>
      <c r="AR6" s="97"/>
      <c r="AS6" s="97"/>
      <c r="AT6" s="97"/>
      <c r="AU6" s="97"/>
      <c r="AV6" s="97"/>
      <c r="AW6" s="97"/>
      <c r="AX6" s="103"/>
    </row>
    <row r="7" spans="1:50" x14ac:dyDescent="0.35">
      <c r="B7" s="31"/>
      <c r="C7" s="118"/>
      <c r="D7" s="118"/>
      <c r="E7" s="118" t="s">
        <v>165</v>
      </c>
      <c r="F7" s="118"/>
      <c r="G7" s="118"/>
      <c r="H7" s="118"/>
      <c r="I7" s="118"/>
      <c r="J7" s="118"/>
      <c r="K7" s="119"/>
      <c r="M7" s="95" t="s">
        <v>182</v>
      </c>
      <c r="N7" s="82"/>
      <c r="O7" s="97"/>
      <c r="P7" s="99"/>
      <c r="Q7" s="99"/>
      <c r="R7" s="99"/>
      <c r="S7" s="99"/>
      <c r="T7" s="99"/>
      <c r="U7" s="99"/>
      <c r="V7" s="99"/>
      <c r="W7" s="99"/>
      <c r="X7" s="99"/>
      <c r="Y7" s="99"/>
      <c r="Z7" s="97"/>
      <c r="AA7" s="99"/>
      <c r="AB7" s="99"/>
      <c r="AC7" s="99"/>
      <c r="AD7" s="104"/>
      <c r="AG7" s="95" t="s">
        <v>182</v>
      </c>
      <c r="AH7" s="109"/>
      <c r="AI7" s="98"/>
      <c r="AJ7" s="98"/>
      <c r="AK7" s="98"/>
      <c r="AL7" s="98"/>
      <c r="AM7" s="98"/>
      <c r="AN7" s="98"/>
      <c r="AO7" s="98"/>
      <c r="AP7" s="98"/>
      <c r="AQ7" s="98"/>
      <c r="AR7" s="98"/>
      <c r="AS7" s="98"/>
      <c r="AT7" s="98"/>
      <c r="AU7" s="98"/>
      <c r="AV7" s="98"/>
      <c r="AW7" s="98"/>
      <c r="AX7" s="110"/>
    </row>
    <row r="8" spans="1:50" x14ac:dyDescent="0.35">
      <c r="B8" s="31"/>
      <c r="C8" s="35"/>
      <c r="D8" s="86" t="s">
        <v>94</v>
      </c>
      <c r="E8" s="91" t="s">
        <v>4</v>
      </c>
      <c r="F8" s="164" t="s">
        <v>166</v>
      </c>
      <c r="G8" s="165"/>
      <c r="H8" s="164" t="s">
        <v>6</v>
      </c>
      <c r="I8" s="166"/>
      <c r="J8" s="166"/>
      <c r="K8" s="167"/>
      <c r="M8" s="95"/>
      <c r="N8" s="97"/>
      <c r="O8" s="97"/>
      <c r="P8" s="97"/>
      <c r="Q8" s="97"/>
      <c r="R8" s="97"/>
      <c r="S8" s="97"/>
      <c r="T8" s="97"/>
      <c r="U8" s="97"/>
      <c r="V8" s="97"/>
      <c r="W8" s="97"/>
      <c r="X8" s="97"/>
      <c r="Y8" s="97"/>
      <c r="Z8" s="97"/>
      <c r="AA8" s="97"/>
      <c r="AB8" s="97"/>
      <c r="AC8" s="97"/>
      <c r="AD8" s="103"/>
      <c r="AG8" s="95"/>
      <c r="AH8" s="97"/>
      <c r="AI8" s="97"/>
      <c r="AJ8" s="97"/>
      <c r="AK8" s="97"/>
      <c r="AL8" s="97"/>
      <c r="AM8" s="97"/>
      <c r="AN8" s="97"/>
      <c r="AO8" s="97"/>
      <c r="AP8" s="97"/>
      <c r="AQ8" s="97"/>
      <c r="AR8" s="97"/>
      <c r="AS8" s="97"/>
      <c r="AT8" s="97"/>
      <c r="AU8" s="97"/>
      <c r="AV8" s="97"/>
      <c r="AW8" s="97"/>
      <c r="AX8" s="103"/>
    </row>
    <row r="9" spans="1:50" x14ac:dyDescent="0.35">
      <c r="B9" s="149" t="s">
        <v>1</v>
      </c>
      <c r="C9" s="150" t="s">
        <v>98</v>
      </c>
      <c r="D9" s="151" t="s">
        <v>95</v>
      </c>
      <c r="E9" s="32">
        <v>0</v>
      </c>
      <c r="F9" s="140" t="s">
        <v>5</v>
      </c>
      <c r="G9" s="162"/>
      <c r="H9" s="140" t="s">
        <v>8</v>
      </c>
      <c r="I9" s="141"/>
      <c r="J9" s="141"/>
      <c r="K9" s="142"/>
      <c r="M9" s="95"/>
      <c r="N9" s="97"/>
      <c r="O9" s="97"/>
      <c r="P9" s="97"/>
      <c r="Q9" s="97"/>
      <c r="R9" s="97"/>
      <c r="S9" s="97"/>
      <c r="T9" s="97"/>
      <c r="U9" s="97"/>
      <c r="V9" s="97"/>
      <c r="W9" s="97"/>
      <c r="X9" s="97"/>
      <c r="Y9" s="97"/>
      <c r="Z9" s="97"/>
      <c r="AA9" s="97"/>
      <c r="AB9" s="97"/>
      <c r="AC9" s="97"/>
      <c r="AD9" s="103"/>
      <c r="AG9" s="95"/>
      <c r="AH9" s="97"/>
      <c r="AI9" s="97"/>
      <c r="AJ9" s="97"/>
      <c r="AK9" s="97"/>
      <c r="AL9" s="97"/>
      <c r="AM9" s="97"/>
      <c r="AN9" s="97"/>
      <c r="AO9" s="97"/>
      <c r="AP9" s="97"/>
      <c r="AQ9" s="97"/>
      <c r="AR9" s="97"/>
      <c r="AS9" s="97"/>
      <c r="AT9" s="97"/>
      <c r="AU9" s="97"/>
      <c r="AV9" s="97"/>
      <c r="AW9" s="97"/>
      <c r="AX9" s="103"/>
    </row>
    <row r="10" spans="1:50" x14ac:dyDescent="0.35">
      <c r="B10" s="149"/>
      <c r="C10" s="150"/>
      <c r="D10" s="151"/>
      <c r="E10" s="32">
        <v>1</v>
      </c>
      <c r="F10" s="155" t="s">
        <v>9</v>
      </c>
      <c r="G10" s="163"/>
      <c r="H10" s="155" t="s">
        <v>7</v>
      </c>
      <c r="I10" s="156"/>
      <c r="J10" s="156"/>
      <c r="K10" s="157"/>
      <c r="M10" s="95" t="s">
        <v>107</v>
      </c>
      <c r="N10" s="98"/>
      <c r="O10" s="100"/>
      <c r="P10" s="100"/>
      <c r="Q10" s="100"/>
      <c r="R10" s="100"/>
      <c r="S10" s="100"/>
      <c r="T10" s="100"/>
      <c r="U10" s="100"/>
      <c r="V10" s="100"/>
      <c r="W10" s="100"/>
      <c r="X10" s="100"/>
      <c r="Y10" s="100"/>
      <c r="Z10" s="100"/>
      <c r="AA10" s="100"/>
      <c r="AB10" s="100"/>
      <c r="AC10" s="100"/>
      <c r="AD10" s="104"/>
      <c r="AG10" s="95" t="s">
        <v>107</v>
      </c>
      <c r="AH10" s="99"/>
      <c r="AI10" s="100"/>
      <c r="AJ10" s="100"/>
      <c r="AK10" s="100"/>
      <c r="AL10" s="100"/>
      <c r="AM10" s="100"/>
      <c r="AN10" s="100"/>
      <c r="AO10" s="100"/>
      <c r="AP10" s="100"/>
      <c r="AQ10" s="100"/>
      <c r="AR10" s="100"/>
      <c r="AS10" s="100"/>
      <c r="AT10" s="100"/>
      <c r="AU10" s="100"/>
      <c r="AV10" s="100"/>
      <c r="AW10" s="100"/>
      <c r="AX10" s="110"/>
    </row>
    <row r="11" spans="1:50" x14ac:dyDescent="0.35">
      <c r="B11" s="88"/>
      <c r="C11" s="49" t="s">
        <v>4</v>
      </c>
      <c r="D11" s="34"/>
      <c r="E11" s="81"/>
      <c r="F11" s="118"/>
      <c r="G11" s="118"/>
      <c r="H11" s="118"/>
      <c r="I11" s="118"/>
      <c r="J11" s="118"/>
      <c r="K11" s="120"/>
      <c r="L11" s="112"/>
      <c r="M11" s="95"/>
      <c r="N11" s="97"/>
      <c r="O11" s="97"/>
      <c r="P11" s="97"/>
      <c r="Q11" s="97"/>
      <c r="R11" s="97"/>
      <c r="S11" s="97"/>
      <c r="T11" s="97"/>
      <c r="U11" s="97"/>
      <c r="V11" s="97"/>
      <c r="W11" s="97"/>
      <c r="X11" s="97"/>
      <c r="Y11" s="97"/>
      <c r="Z11" s="97"/>
      <c r="AA11" s="97"/>
      <c r="AB11" s="97"/>
      <c r="AC11" s="97"/>
      <c r="AD11" s="103"/>
      <c r="AG11" s="95"/>
      <c r="AH11" s="97"/>
      <c r="AI11" s="107"/>
      <c r="AJ11" s="107"/>
      <c r="AK11" s="107"/>
      <c r="AL11" s="107"/>
      <c r="AM11" s="107"/>
      <c r="AN11" s="107"/>
      <c r="AO11" s="107"/>
      <c r="AP11" s="107"/>
      <c r="AQ11" s="107"/>
      <c r="AR11" s="107"/>
      <c r="AS11" s="107"/>
      <c r="AT11" s="107"/>
      <c r="AU11" s="107"/>
      <c r="AV11" s="107"/>
      <c r="AW11" s="107"/>
      <c r="AX11" s="103"/>
    </row>
    <row r="12" spans="1:50" x14ac:dyDescent="0.35">
      <c r="B12" s="88"/>
      <c r="C12" s="35" t="s">
        <v>3</v>
      </c>
      <c r="D12" s="36">
        <f>IF($D$9="zero",250,1000)</f>
        <v>250</v>
      </c>
      <c r="E12" s="34" t="s">
        <v>2</v>
      </c>
      <c r="F12" s="152" t="s">
        <v>99</v>
      </c>
      <c r="G12" s="153"/>
      <c r="H12" s="153"/>
      <c r="I12" s="153"/>
      <c r="J12" s="153"/>
      <c r="K12" s="154"/>
      <c r="M12" s="95"/>
      <c r="N12" s="97"/>
      <c r="O12" s="97"/>
      <c r="P12" s="97"/>
      <c r="Q12" s="97"/>
      <c r="R12" s="97"/>
      <c r="S12" s="97"/>
      <c r="T12" s="97"/>
      <c r="U12" s="97"/>
      <c r="V12" s="97"/>
      <c r="W12" s="97"/>
      <c r="X12" s="97"/>
      <c r="Y12" s="97"/>
      <c r="Z12" s="97"/>
      <c r="AA12" s="97"/>
      <c r="AB12" s="97"/>
      <c r="AC12" s="97"/>
      <c r="AD12" s="103"/>
      <c r="AG12" s="95"/>
      <c r="AH12" s="97"/>
      <c r="AI12" s="107"/>
      <c r="AJ12" s="107"/>
      <c r="AK12" s="107"/>
      <c r="AL12" s="107"/>
      <c r="AM12" s="107"/>
      <c r="AN12" s="107"/>
      <c r="AO12" s="107"/>
      <c r="AP12" s="107"/>
      <c r="AQ12" s="107"/>
      <c r="AR12" s="107"/>
      <c r="AS12" s="107"/>
      <c r="AT12" s="107"/>
      <c r="AU12" s="107"/>
      <c r="AV12" s="107"/>
      <c r="AW12" s="107"/>
      <c r="AX12" s="103"/>
    </row>
    <row r="13" spans="1:50" x14ac:dyDescent="0.35">
      <c r="B13" s="88"/>
      <c r="C13" s="35" t="s">
        <v>6</v>
      </c>
      <c r="D13" s="36">
        <f>IF($D$9="zero",125,500)</f>
        <v>125</v>
      </c>
      <c r="E13" s="34" t="s">
        <v>2</v>
      </c>
      <c r="F13" s="159" t="s">
        <v>167</v>
      </c>
      <c r="G13" s="160"/>
      <c r="H13" s="160"/>
      <c r="I13" s="160"/>
      <c r="J13" s="160"/>
      <c r="K13" s="161"/>
      <c r="M13" s="95" t="s">
        <v>108</v>
      </c>
      <c r="N13" s="98"/>
      <c r="O13" s="100"/>
      <c r="P13" s="100"/>
      <c r="Q13" s="100"/>
      <c r="R13" s="100"/>
      <c r="S13" s="100"/>
      <c r="T13" s="100"/>
      <c r="U13" s="100"/>
      <c r="V13" s="100"/>
      <c r="W13" s="100"/>
      <c r="X13" s="100"/>
      <c r="Y13" s="100"/>
      <c r="Z13" s="100"/>
      <c r="AA13" s="100"/>
      <c r="AB13" s="100"/>
      <c r="AC13" s="100"/>
      <c r="AD13" s="104"/>
      <c r="AG13" s="95" t="s">
        <v>108</v>
      </c>
      <c r="AH13" s="99"/>
      <c r="AI13" s="100"/>
      <c r="AJ13" s="100"/>
      <c r="AK13" s="100"/>
      <c r="AL13" s="100"/>
      <c r="AM13" s="100"/>
      <c r="AN13" s="100"/>
      <c r="AO13" s="100"/>
      <c r="AP13" s="100"/>
      <c r="AQ13" s="100"/>
      <c r="AR13" s="100"/>
      <c r="AS13" s="100"/>
      <c r="AT13" s="100"/>
      <c r="AU13" s="100"/>
      <c r="AV13" s="100"/>
      <c r="AW13" s="100"/>
      <c r="AX13" s="110"/>
    </row>
    <row r="14" spans="1:50" x14ac:dyDescent="0.35">
      <c r="B14" s="88"/>
      <c r="C14" s="118"/>
      <c r="D14" s="118"/>
      <c r="E14" s="118"/>
      <c r="F14" s="118"/>
      <c r="G14" s="118"/>
      <c r="H14" s="118"/>
      <c r="I14" s="118"/>
      <c r="J14" s="118"/>
      <c r="K14" s="119"/>
      <c r="M14" s="95"/>
      <c r="N14" s="97"/>
      <c r="O14" s="97"/>
      <c r="P14" s="97"/>
      <c r="Q14" s="97"/>
      <c r="R14" s="97"/>
      <c r="S14" s="97"/>
      <c r="T14" s="97"/>
      <c r="U14" s="97"/>
      <c r="V14" s="97"/>
      <c r="W14" s="97"/>
      <c r="X14" s="97"/>
      <c r="Y14" s="97"/>
      <c r="Z14" s="97"/>
      <c r="AA14" s="97"/>
      <c r="AB14" s="97"/>
      <c r="AC14" s="97"/>
      <c r="AD14" s="103"/>
      <c r="AG14" s="95"/>
      <c r="AH14" s="97"/>
      <c r="AI14" s="107"/>
      <c r="AJ14" s="107"/>
      <c r="AK14" s="107"/>
      <c r="AL14" s="107"/>
      <c r="AM14" s="107"/>
      <c r="AN14" s="107"/>
      <c r="AO14" s="107"/>
      <c r="AP14" s="107"/>
      <c r="AQ14" s="107"/>
      <c r="AR14" s="107"/>
      <c r="AS14" s="107"/>
      <c r="AT14" s="107"/>
      <c r="AU14" s="107"/>
      <c r="AV14" s="107"/>
      <c r="AW14" s="107"/>
      <c r="AX14" s="104"/>
    </row>
    <row r="15" spans="1:50" x14ac:dyDescent="0.35">
      <c r="B15" s="88"/>
      <c r="C15" s="118"/>
      <c r="D15" s="118"/>
      <c r="E15" s="118"/>
      <c r="F15" s="118"/>
      <c r="G15" s="118"/>
      <c r="H15" s="118"/>
      <c r="I15" s="118"/>
      <c r="J15" s="118"/>
      <c r="K15" s="119"/>
      <c r="M15" s="95"/>
      <c r="N15" s="97"/>
      <c r="O15" s="97"/>
      <c r="P15" s="97"/>
      <c r="Q15" s="97"/>
      <c r="R15" s="97"/>
      <c r="S15" s="97"/>
      <c r="T15" s="97"/>
      <c r="U15" s="97"/>
      <c r="V15" s="97"/>
      <c r="W15" s="97"/>
      <c r="X15" s="97"/>
      <c r="Y15" s="97"/>
      <c r="Z15" s="97"/>
      <c r="AA15" s="97"/>
      <c r="AB15" s="97"/>
      <c r="AC15" s="97"/>
      <c r="AD15" s="103"/>
      <c r="AG15" s="95"/>
      <c r="AH15" s="97"/>
      <c r="AI15" s="107"/>
      <c r="AJ15" s="107"/>
      <c r="AK15" s="107"/>
      <c r="AL15" s="107"/>
      <c r="AM15" s="107"/>
      <c r="AN15" s="107"/>
      <c r="AO15" s="107"/>
      <c r="AP15" s="107"/>
      <c r="AQ15" s="107"/>
      <c r="AR15" s="107"/>
      <c r="AS15" s="107"/>
      <c r="AT15" s="107"/>
      <c r="AU15" s="107"/>
      <c r="AV15" s="107"/>
      <c r="AW15" s="107"/>
      <c r="AX15" s="103"/>
    </row>
    <row r="16" spans="1:50" x14ac:dyDescent="0.35">
      <c r="B16" s="88"/>
      <c r="C16" s="35"/>
      <c r="D16" s="37" t="s">
        <v>171</v>
      </c>
      <c r="E16" s="37" t="s">
        <v>100</v>
      </c>
      <c r="F16" s="37" t="s">
        <v>101</v>
      </c>
      <c r="G16" s="120"/>
      <c r="H16" s="121"/>
      <c r="I16" s="121"/>
      <c r="J16" s="121"/>
      <c r="K16" s="122"/>
      <c r="L16" s="96"/>
      <c r="M16" s="95" t="s">
        <v>109</v>
      </c>
      <c r="N16" s="98"/>
      <c r="O16" s="100"/>
      <c r="P16" s="100"/>
      <c r="Q16" s="100"/>
      <c r="R16" s="100"/>
      <c r="S16" s="100"/>
      <c r="T16" s="100"/>
      <c r="U16" s="100"/>
      <c r="V16" s="100"/>
      <c r="W16" s="100"/>
      <c r="X16" s="100"/>
      <c r="Y16" s="100"/>
      <c r="Z16" s="100"/>
      <c r="AA16" s="100"/>
      <c r="AB16" s="100"/>
      <c r="AC16" s="100"/>
      <c r="AD16" s="104"/>
      <c r="AG16" s="95" t="s">
        <v>109</v>
      </c>
      <c r="AH16" s="99"/>
      <c r="AI16" s="100"/>
      <c r="AJ16" s="100"/>
      <c r="AK16" s="100"/>
      <c r="AL16" s="100"/>
      <c r="AM16" s="100"/>
      <c r="AN16" s="100"/>
      <c r="AO16" s="100"/>
      <c r="AP16" s="100"/>
      <c r="AQ16" s="100"/>
      <c r="AR16" s="100"/>
      <c r="AS16" s="100"/>
      <c r="AT16" s="100"/>
      <c r="AU16" s="100"/>
      <c r="AV16" s="100"/>
      <c r="AW16" s="100"/>
      <c r="AX16" s="110"/>
    </row>
    <row r="17" spans="1:50" x14ac:dyDescent="0.35">
      <c r="B17" s="89" t="s">
        <v>1</v>
      </c>
      <c r="C17" s="90" t="s">
        <v>161</v>
      </c>
      <c r="D17" s="38">
        <v>1625</v>
      </c>
      <c r="E17" s="52">
        <f>IF(D9="one", ((D17-500)/1000),((D17-125)/250))</f>
        <v>6</v>
      </c>
      <c r="F17" s="86" t="str">
        <f>IF(E17&lt;=15,_xlfn.CONCAT("0x0",DEC2HEX(E17)),_xlfn.CONCAT("0x",DEC2HEX(E17)))</f>
        <v>0x06</v>
      </c>
      <c r="G17" s="118" t="s">
        <v>163</v>
      </c>
      <c r="H17" s="118"/>
      <c r="I17" s="118"/>
      <c r="J17" s="118"/>
      <c r="K17" s="119"/>
      <c r="M17" s="95"/>
      <c r="N17" s="97"/>
      <c r="O17" s="97"/>
      <c r="P17" s="97"/>
      <c r="Q17" s="97"/>
      <c r="R17" s="97"/>
      <c r="S17" s="97"/>
      <c r="T17" s="97"/>
      <c r="U17" s="97"/>
      <c r="V17" s="97"/>
      <c r="W17" s="97"/>
      <c r="X17" s="97"/>
      <c r="Y17" s="97"/>
      <c r="Z17" s="97"/>
      <c r="AA17" s="97"/>
      <c r="AB17" s="97"/>
      <c r="AC17" s="97"/>
      <c r="AD17" s="103"/>
      <c r="AG17" s="95"/>
      <c r="AH17" s="97"/>
      <c r="AI17" s="107"/>
      <c r="AJ17" s="107"/>
      <c r="AK17" s="107"/>
      <c r="AL17" s="107"/>
      <c r="AM17" s="107"/>
      <c r="AN17" s="107"/>
      <c r="AO17" s="107"/>
      <c r="AP17" s="107"/>
      <c r="AQ17" s="107"/>
      <c r="AR17" s="107"/>
      <c r="AS17" s="107"/>
      <c r="AT17" s="107"/>
      <c r="AU17" s="107"/>
      <c r="AV17" s="107"/>
      <c r="AW17" s="107"/>
      <c r="AX17" s="103"/>
    </row>
    <row r="18" spans="1:50" x14ac:dyDescent="0.35">
      <c r="B18" s="89" t="s">
        <v>1</v>
      </c>
      <c r="C18" s="90" t="s">
        <v>162</v>
      </c>
      <c r="D18" s="39">
        <v>875</v>
      </c>
      <c r="E18" s="52">
        <f>IF(D9="one", ((D18-500)/1000),((D18-125)/250))</f>
        <v>3</v>
      </c>
      <c r="F18" s="86" t="str">
        <f>IF(E18&lt;=15,_xlfn.CONCAT("0x0",DEC2HEX(E18)),_xlfn.CONCAT("0x",DEC2HEX(E18)))</f>
        <v>0x03</v>
      </c>
      <c r="G18" s="118" t="s">
        <v>164</v>
      </c>
      <c r="H18" s="118"/>
      <c r="I18" s="118"/>
      <c r="J18" s="118"/>
      <c r="K18" s="119"/>
      <c r="M18" s="95"/>
      <c r="N18" s="97"/>
      <c r="O18" s="97"/>
      <c r="P18" s="97"/>
      <c r="Q18" s="97"/>
      <c r="R18" s="97"/>
      <c r="S18" s="97"/>
      <c r="T18" s="97"/>
      <c r="U18" s="97"/>
      <c r="V18" s="97"/>
      <c r="W18" s="97"/>
      <c r="X18" s="97"/>
      <c r="Y18" s="97"/>
      <c r="Z18" s="97"/>
      <c r="AA18" s="97"/>
      <c r="AB18" s="97"/>
      <c r="AC18" s="97"/>
      <c r="AD18" s="103"/>
      <c r="AG18" s="95"/>
      <c r="AH18" s="97"/>
      <c r="AI18" s="107"/>
      <c r="AJ18" s="107"/>
      <c r="AK18" s="107"/>
      <c r="AL18" s="107"/>
      <c r="AM18" s="107"/>
      <c r="AN18" s="107"/>
      <c r="AO18" s="107"/>
      <c r="AP18" s="107"/>
      <c r="AQ18" s="107"/>
      <c r="AR18" s="107"/>
      <c r="AS18" s="107"/>
      <c r="AT18" s="107"/>
      <c r="AU18" s="107"/>
      <c r="AV18" s="107"/>
      <c r="AW18" s="107"/>
      <c r="AX18" s="103"/>
    </row>
    <row r="19" spans="1:50" x14ac:dyDescent="0.35">
      <c r="B19" s="40"/>
      <c r="C19" s="35"/>
      <c r="D19" s="34"/>
      <c r="E19" s="120"/>
      <c r="F19" s="121"/>
      <c r="G19" s="121"/>
      <c r="H19" s="121"/>
      <c r="I19" s="121"/>
      <c r="J19" s="121"/>
      <c r="K19" s="122"/>
      <c r="M19" s="95" t="s">
        <v>110</v>
      </c>
      <c r="N19" s="98"/>
      <c r="O19" s="100"/>
      <c r="P19" s="100"/>
      <c r="Q19" s="100"/>
      <c r="R19" s="100"/>
      <c r="S19" s="100"/>
      <c r="T19" s="100"/>
      <c r="U19" s="100"/>
      <c r="V19" s="100"/>
      <c r="W19" s="100"/>
      <c r="X19" s="100"/>
      <c r="Y19" s="100"/>
      <c r="Z19" s="100"/>
      <c r="AA19" s="100"/>
      <c r="AB19" s="100"/>
      <c r="AC19" s="100"/>
      <c r="AD19" s="104"/>
      <c r="AG19" s="95" t="s">
        <v>110</v>
      </c>
      <c r="AH19" s="99"/>
      <c r="AI19" s="100"/>
      <c r="AJ19" s="100"/>
      <c r="AK19" s="100"/>
      <c r="AL19" s="100"/>
      <c r="AM19" s="100"/>
      <c r="AN19" s="100"/>
      <c r="AO19" s="100"/>
      <c r="AP19" s="100"/>
      <c r="AQ19" s="100"/>
      <c r="AR19" s="100"/>
      <c r="AS19" s="100"/>
      <c r="AT19" s="100"/>
      <c r="AU19" s="100"/>
      <c r="AV19" s="100"/>
      <c r="AW19" s="100"/>
      <c r="AX19" s="103"/>
    </row>
    <row r="20" spans="1:50" x14ac:dyDescent="0.35">
      <c r="B20" s="40"/>
      <c r="C20" s="44" t="s">
        <v>12</v>
      </c>
      <c r="D20" s="22">
        <f>(D17*0.001)</f>
        <v>1.625</v>
      </c>
      <c r="E20" s="46" t="s">
        <v>14</v>
      </c>
      <c r="F20" s="120" t="s">
        <v>102</v>
      </c>
      <c r="G20" s="121"/>
      <c r="H20" s="121"/>
      <c r="I20" s="121"/>
      <c r="J20" s="121"/>
      <c r="K20" s="122"/>
      <c r="M20" s="95"/>
      <c r="N20" s="97"/>
      <c r="O20" s="97"/>
      <c r="P20" s="97"/>
      <c r="Q20" s="97"/>
      <c r="R20" s="97"/>
      <c r="S20" s="97"/>
      <c r="T20" s="97"/>
      <c r="U20" s="97"/>
      <c r="V20" s="97"/>
      <c r="W20" s="97"/>
      <c r="X20" s="97"/>
      <c r="Y20" s="97"/>
      <c r="Z20" s="97"/>
      <c r="AA20" s="97"/>
      <c r="AB20" s="97"/>
      <c r="AC20" s="97"/>
      <c r="AD20" s="103"/>
      <c r="AG20" s="95"/>
      <c r="AH20" s="97"/>
      <c r="AI20" s="107"/>
      <c r="AJ20" s="107"/>
      <c r="AK20" s="107"/>
      <c r="AL20" s="107"/>
      <c r="AM20" s="107"/>
      <c r="AN20" s="107"/>
      <c r="AO20" s="107"/>
      <c r="AP20" s="107"/>
      <c r="AQ20" s="107"/>
      <c r="AR20" s="107"/>
      <c r="AS20" s="107"/>
      <c r="AT20" s="107"/>
      <c r="AU20" s="107"/>
      <c r="AV20" s="107"/>
      <c r="AW20" s="107"/>
      <c r="AX20" s="104"/>
    </row>
    <row r="21" spans="1:50" x14ac:dyDescent="0.35">
      <c r="B21" s="41"/>
      <c r="C21" s="45" t="s">
        <v>13</v>
      </c>
      <c r="D21" s="23">
        <f>(D18*0.001)</f>
        <v>0.875</v>
      </c>
      <c r="E21" s="47" t="s">
        <v>14</v>
      </c>
      <c r="F21" s="120" t="s">
        <v>103</v>
      </c>
      <c r="G21" s="121"/>
      <c r="H21" s="121"/>
      <c r="I21" s="121"/>
      <c r="J21" s="121"/>
      <c r="K21" s="122"/>
      <c r="M21" s="95"/>
      <c r="N21" s="97"/>
      <c r="O21" s="97"/>
      <c r="P21" s="97"/>
      <c r="Q21" s="97"/>
      <c r="R21" s="97"/>
      <c r="S21" s="97"/>
      <c r="T21" s="97"/>
      <c r="U21" s="97"/>
      <c r="V21" s="97"/>
      <c r="W21" s="97"/>
      <c r="X21" s="97"/>
      <c r="Y21" s="97"/>
      <c r="Z21" s="97"/>
      <c r="AA21" s="97"/>
      <c r="AB21" s="97"/>
      <c r="AC21" s="97"/>
      <c r="AD21" s="103"/>
      <c r="AG21" s="95"/>
      <c r="AH21" s="97"/>
      <c r="AI21" s="107"/>
      <c r="AJ21" s="107"/>
      <c r="AK21" s="107"/>
      <c r="AL21" s="107"/>
      <c r="AM21" s="107"/>
      <c r="AN21" s="107"/>
      <c r="AO21" s="107"/>
      <c r="AP21" s="107"/>
      <c r="AQ21" s="107"/>
      <c r="AR21" s="107"/>
      <c r="AS21" s="107"/>
      <c r="AT21" s="107"/>
      <c r="AU21" s="107"/>
      <c r="AV21" s="107"/>
      <c r="AW21" s="107"/>
      <c r="AX21" s="103"/>
    </row>
    <row r="22" spans="1:50" x14ac:dyDescent="0.35">
      <c r="B22" s="40"/>
      <c r="C22" s="35"/>
      <c r="D22" s="34"/>
      <c r="E22" s="34"/>
      <c r="F22" s="120" t="s">
        <v>104</v>
      </c>
      <c r="G22" s="121"/>
      <c r="H22" s="121"/>
      <c r="I22" s="121"/>
      <c r="J22" s="121"/>
      <c r="K22" s="122"/>
      <c r="M22" s="95" t="s">
        <v>111</v>
      </c>
      <c r="N22" s="98"/>
      <c r="O22" s="100"/>
      <c r="P22" s="100"/>
      <c r="Q22" s="100"/>
      <c r="R22" s="100"/>
      <c r="S22" s="100"/>
      <c r="T22" s="100"/>
      <c r="U22" s="100"/>
      <c r="V22" s="100"/>
      <c r="W22" s="100"/>
      <c r="X22" s="100"/>
      <c r="Y22" s="100"/>
      <c r="Z22" s="100"/>
      <c r="AA22" s="100"/>
      <c r="AB22" s="100"/>
      <c r="AC22" s="100"/>
      <c r="AD22" s="104"/>
      <c r="AG22" s="95" t="s">
        <v>111</v>
      </c>
      <c r="AH22" s="99"/>
      <c r="AI22" s="100"/>
      <c r="AJ22" s="100"/>
      <c r="AK22" s="100"/>
      <c r="AL22" s="100"/>
      <c r="AM22" s="100"/>
      <c r="AN22" s="100"/>
      <c r="AO22" s="100"/>
      <c r="AP22" s="100"/>
      <c r="AQ22" s="100"/>
      <c r="AR22" s="100"/>
      <c r="AS22" s="100"/>
      <c r="AT22" s="100"/>
      <c r="AU22" s="100"/>
      <c r="AV22" s="100"/>
      <c r="AW22" s="100"/>
      <c r="AX22" s="110"/>
    </row>
    <row r="23" spans="1:50" ht="15" thickBot="1" x14ac:dyDescent="0.4">
      <c r="B23" s="42"/>
      <c r="C23" s="78"/>
      <c r="D23" s="79"/>
      <c r="E23" s="79"/>
      <c r="F23" s="126"/>
      <c r="G23" s="127"/>
      <c r="H23" s="127"/>
      <c r="I23" s="127"/>
      <c r="J23" s="127"/>
      <c r="K23" s="128"/>
      <c r="M23" s="95"/>
      <c r="N23" s="97"/>
      <c r="O23" s="97"/>
      <c r="P23" s="97"/>
      <c r="Q23" s="97"/>
      <c r="R23" s="97"/>
      <c r="S23" s="97"/>
      <c r="T23" s="97"/>
      <c r="U23" s="97"/>
      <c r="V23" s="97"/>
      <c r="W23" s="97"/>
      <c r="X23" s="97"/>
      <c r="Y23" s="97"/>
      <c r="Z23" s="97"/>
      <c r="AA23" s="97"/>
      <c r="AB23" s="97"/>
      <c r="AC23" s="97"/>
      <c r="AD23" s="103"/>
      <c r="AG23" s="95"/>
      <c r="AH23" s="97"/>
      <c r="AI23" s="107"/>
      <c r="AJ23" s="107"/>
      <c r="AK23" s="107"/>
      <c r="AL23" s="107"/>
      <c r="AM23" s="107"/>
      <c r="AN23" s="107"/>
      <c r="AO23" s="107"/>
      <c r="AP23" s="107"/>
      <c r="AQ23" s="107"/>
      <c r="AR23" s="107"/>
      <c r="AS23" s="107"/>
      <c r="AT23" s="107"/>
      <c r="AU23" s="107"/>
      <c r="AV23" s="107"/>
      <c r="AW23" s="107"/>
      <c r="AX23" s="103"/>
    </row>
    <row r="24" spans="1:50" x14ac:dyDescent="0.35">
      <c r="B24" s="131" t="s">
        <v>170</v>
      </c>
      <c r="C24" s="132"/>
      <c r="D24" s="132"/>
      <c r="E24" s="132"/>
      <c r="F24" s="132"/>
      <c r="G24" s="132"/>
      <c r="H24" s="132"/>
      <c r="I24" s="132"/>
      <c r="J24" s="132"/>
      <c r="K24" s="133"/>
      <c r="M24" s="95"/>
      <c r="N24" s="97"/>
      <c r="O24" s="97"/>
      <c r="P24" s="97"/>
      <c r="Q24" s="97"/>
      <c r="R24" s="97"/>
      <c r="S24" s="97"/>
      <c r="T24" s="97"/>
      <c r="U24" s="97"/>
      <c r="V24" s="97"/>
      <c r="W24" s="97"/>
      <c r="X24" s="97"/>
      <c r="Y24" s="97"/>
      <c r="Z24" s="97"/>
      <c r="AA24" s="97"/>
      <c r="AB24" s="97"/>
      <c r="AC24" s="97"/>
      <c r="AD24" s="103"/>
      <c r="AG24" s="95"/>
      <c r="AH24" s="97"/>
      <c r="AI24" s="107"/>
      <c r="AJ24" s="107"/>
      <c r="AK24" s="107"/>
      <c r="AL24" s="107"/>
      <c r="AM24" s="107"/>
      <c r="AN24" s="107"/>
      <c r="AO24" s="107"/>
      <c r="AP24" s="107"/>
      <c r="AQ24" s="107"/>
      <c r="AR24" s="107"/>
      <c r="AS24" s="107"/>
      <c r="AT24" s="107"/>
      <c r="AU24" s="107"/>
      <c r="AV24" s="107"/>
      <c r="AW24" s="107"/>
      <c r="AX24" s="103"/>
    </row>
    <row r="25" spans="1:50" x14ac:dyDescent="0.35">
      <c r="B25" s="134"/>
      <c r="C25" s="135"/>
      <c r="D25" s="135"/>
      <c r="E25" s="135"/>
      <c r="F25" s="135"/>
      <c r="G25" s="135"/>
      <c r="H25" s="135"/>
      <c r="I25" s="135"/>
      <c r="J25" s="135"/>
      <c r="K25" s="136"/>
      <c r="M25" s="95" t="s">
        <v>112</v>
      </c>
      <c r="N25" s="98"/>
      <c r="O25" s="100"/>
      <c r="P25" s="100"/>
      <c r="Q25" s="100"/>
      <c r="R25" s="100"/>
      <c r="S25" s="100"/>
      <c r="T25" s="100"/>
      <c r="U25" s="100"/>
      <c r="V25" s="100"/>
      <c r="W25" s="100"/>
      <c r="X25" s="100"/>
      <c r="Y25" s="100"/>
      <c r="Z25" s="100"/>
      <c r="AA25" s="100"/>
      <c r="AB25" s="100"/>
      <c r="AC25" s="100"/>
      <c r="AD25" s="104"/>
      <c r="AG25" s="95" t="s">
        <v>112</v>
      </c>
      <c r="AH25" s="99"/>
      <c r="AI25" s="100"/>
      <c r="AJ25" s="100"/>
      <c r="AK25" s="100"/>
      <c r="AL25" s="100"/>
      <c r="AM25" s="100"/>
      <c r="AN25" s="100"/>
      <c r="AO25" s="100"/>
      <c r="AP25" s="100"/>
      <c r="AQ25" s="100"/>
      <c r="AR25" s="100"/>
      <c r="AS25" s="100"/>
      <c r="AT25" s="100"/>
      <c r="AU25" s="100"/>
      <c r="AV25" s="100"/>
      <c r="AW25" s="100"/>
      <c r="AX25" s="110"/>
    </row>
    <row r="26" spans="1:50" x14ac:dyDescent="0.35">
      <c r="B26" s="137"/>
      <c r="C26" s="118"/>
      <c r="D26" s="118"/>
      <c r="E26" s="118"/>
      <c r="F26" s="118"/>
      <c r="G26" s="118"/>
      <c r="H26" s="118"/>
      <c r="I26" s="118"/>
      <c r="J26" s="118"/>
      <c r="K26" s="119"/>
      <c r="M26" s="95"/>
      <c r="N26" s="97"/>
      <c r="O26" s="97"/>
      <c r="P26" s="97"/>
      <c r="Q26" s="97"/>
      <c r="R26" s="97"/>
      <c r="S26" s="97"/>
      <c r="T26" s="97"/>
      <c r="U26" s="97"/>
      <c r="V26" s="97"/>
      <c r="W26" s="97"/>
      <c r="X26" s="97"/>
      <c r="Y26" s="97"/>
      <c r="Z26" s="97"/>
      <c r="AA26" s="97"/>
      <c r="AB26" s="97"/>
      <c r="AC26" s="97"/>
      <c r="AD26" s="103"/>
      <c r="AG26" s="95"/>
      <c r="AH26" s="97"/>
      <c r="AI26" s="107"/>
      <c r="AJ26" s="107"/>
      <c r="AK26" s="107"/>
      <c r="AL26" s="107"/>
      <c r="AM26" s="107"/>
      <c r="AN26" s="107"/>
      <c r="AO26" s="107"/>
      <c r="AP26" s="107"/>
      <c r="AQ26" s="107"/>
      <c r="AR26" s="107"/>
      <c r="AS26" s="107"/>
      <c r="AT26" s="107"/>
      <c r="AU26" s="107"/>
      <c r="AV26" s="107"/>
      <c r="AW26" s="107"/>
      <c r="AX26" s="103"/>
    </row>
    <row r="27" spans="1:50" x14ac:dyDescent="0.35">
      <c r="B27" s="137"/>
      <c r="C27" s="118"/>
      <c r="D27" s="118"/>
      <c r="E27" s="118"/>
      <c r="F27" s="118"/>
      <c r="G27" s="118"/>
      <c r="H27" s="118"/>
      <c r="I27" s="118"/>
      <c r="J27" s="118"/>
      <c r="K27" s="119"/>
      <c r="M27" s="95"/>
      <c r="N27" s="97"/>
      <c r="O27" s="97"/>
      <c r="P27" s="97"/>
      <c r="Q27" s="97"/>
      <c r="R27" s="97"/>
      <c r="S27" s="97"/>
      <c r="T27" s="97"/>
      <c r="U27" s="97"/>
      <c r="V27" s="97"/>
      <c r="W27" s="97"/>
      <c r="X27" s="97"/>
      <c r="Y27" s="97"/>
      <c r="Z27" s="97"/>
      <c r="AA27" s="97"/>
      <c r="AB27" s="97"/>
      <c r="AC27" s="97"/>
      <c r="AD27" s="103"/>
      <c r="AG27" s="95"/>
      <c r="AH27" s="97"/>
      <c r="AI27" s="107"/>
      <c r="AJ27" s="107"/>
      <c r="AK27" s="107"/>
      <c r="AL27" s="107"/>
      <c r="AM27" s="107"/>
      <c r="AN27" s="107"/>
      <c r="AO27" s="107"/>
      <c r="AP27" s="107"/>
      <c r="AQ27" s="107"/>
      <c r="AR27" s="107"/>
      <c r="AS27" s="107"/>
      <c r="AT27" s="107"/>
      <c r="AU27" s="107"/>
      <c r="AV27" s="107"/>
      <c r="AW27" s="107"/>
      <c r="AX27" s="103"/>
    </row>
    <row r="28" spans="1:50" x14ac:dyDescent="0.35">
      <c r="B28" s="137"/>
      <c r="C28" s="118"/>
      <c r="D28" s="118"/>
      <c r="E28" s="118"/>
      <c r="F28" s="118"/>
      <c r="G28" s="118"/>
      <c r="H28" s="118"/>
      <c r="I28" s="118"/>
      <c r="J28" s="118"/>
      <c r="K28" s="119"/>
      <c r="L28" s="30"/>
      <c r="M28" s="95" t="s">
        <v>113</v>
      </c>
      <c r="N28" s="98"/>
      <c r="O28" s="100"/>
      <c r="P28" s="100"/>
      <c r="Q28" s="100"/>
      <c r="R28" s="100"/>
      <c r="S28" s="100"/>
      <c r="T28" s="100"/>
      <c r="U28" s="100"/>
      <c r="V28" s="100"/>
      <c r="W28" s="100"/>
      <c r="X28" s="100"/>
      <c r="Y28" s="100"/>
      <c r="Z28" s="100"/>
      <c r="AA28" s="100"/>
      <c r="AB28" s="100"/>
      <c r="AC28" s="100"/>
      <c r="AD28" s="104"/>
      <c r="AG28" s="95" t="s">
        <v>113</v>
      </c>
      <c r="AH28" s="99"/>
      <c r="AI28" s="100"/>
      <c r="AJ28" s="100"/>
      <c r="AK28" s="100"/>
      <c r="AL28" s="100"/>
      <c r="AM28" s="100"/>
      <c r="AN28" s="100"/>
      <c r="AO28" s="100"/>
      <c r="AP28" s="100"/>
      <c r="AQ28" s="100"/>
      <c r="AR28" s="100"/>
      <c r="AS28" s="100"/>
      <c r="AT28" s="100"/>
      <c r="AU28" s="100"/>
      <c r="AV28" s="100"/>
      <c r="AW28" s="100"/>
      <c r="AX28" s="110"/>
    </row>
    <row r="29" spans="1:50" x14ac:dyDescent="0.35">
      <c r="A29" s="51"/>
      <c r="B29" s="85"/>
      <c r="C29" s="86"/>
      <c r="D29" s="86"/>
      <c r="E29" s="86"/>
      <c r="F29" s="118"/>
      <c r="G29" s="118"/>
      <c r="H29" s="118"/>
      <c r="I29" s="118"/>
      <c r="J29" s="118"/>
      <c r="K29" s="119"/>
      <c r="L29" s="30"/>
      <c r="M29" s="95"/>
      <c r="N29" s="97"/>
      <c r="O29" s="97"/>
      <c r="P29" s="97"/>
      <c r="Q29" s="97"/>
      <c r="R29" s="97"/>
      <c r="S29" s="97"/>
      <c r="T29" s="97"/>
      <c r="U29" s="97"/>
      <c r="V29" s="97"/>
      <c r="W29" s="97"/>
      <c r="X29" s="97"/>
      <c r="Y29" s="97"/>
      <c r="Z29" s="97"/>
      <c r="AA29" s="97"/>
      <c r="AB29" s="97"/>
      <c r="AC29" s="97"/>
      <c r="AD29" s="103"/>
      <c r="AG29" s="95"/>
      <c r="AH29" s="97"/>
      <c r="AI29" s="107"/>
      <c r="AJ29" s="107"/>
      <c r="AK29" s="107"/>
      <c r="AL29" s="107"/>
      <c r="AM29" s="107"/>
      <c r="AN29" s="107"/>
      <c r="AO29" s="107"/>
      <c r="AP29" s="107"/>
      <c r="AQ29" s="107"/>
      <c r="AR29" s="107"/>
      <c r="AS29" s="107"/>
      <c r="AT29" s="107"/>
      <c r="AU29" s="107"/>
      <c r="AV29" s="107"/>
      <c r="AW29" s="107"/>
      <c r="AX29" s="103"/>
    </row>
    <row r="30" spans="1:50" x14ac:dyDescent="0.35">
      <c r="A30" s="51"/>
      <c r="B30" s="40"/>
      <c r="C30" s="50" t="s">
        <v>173</v>
      </c>
      <c r="D30" s="33" t="s">
        <v>174</v>
      </c>
      <c r="E30" s="33" t="s">
        <v>175</v>
      </c>
      <c r="F30" s="118"/>
      <c r="G30" s="118"/>
      <c r="H30" s="118"/>
      <c r="I30" s="118"/>
      <c r="J30" s="118"/>
      <c r="K30" s="119"/>
      <c r="L30" s="30"/>
      <c r="M30" s="95"/>
      <c r="N30" s="97"/>
      <c r="O30" s="97"/>
      <c r="P30" s="97"/>
      <c r="Q30" s="97"/>
      <c r="R30" s="97"/>
      <c r="S30" s="97"/>
      <c r="T30" s="97"/>
      <c r="U30" s="97"/>
      <c r="V30" s="97"/>
      <c r="W30" s="97"/>
      <c r="X30" s="97"/>
      <c r="Y30" s="97"/>
      <c r="Z30" s="97"/>
      <c r="AA30" s="97"/>
      <c r="AB30" s="97"/>
      <c r="AC30" s="97"/>
      <c r="AD30" s="103"/>
      <c r="AG30" s="95"/>
      <c r="AH30" s="97"/>
      <c r="AI30" s="107"/>
      <c r="AJ30" s="107"/>
      <c r="AK30" s="107"/>
      <c r="AL30" s="107"/>
      <c r="AM30" s="107"/>
      <c r="AN30" s="107"/>
      <c r="AO30" s="107"/>
      <c r="AP30" s="107"/>
      <c r="AQ30" s="107"/>
      <c r="AR30" s="107"/>
      <c r="AS30" s="107"/>
      <c r="AT30" s="107"/>
      <c r="AU30" s="107"/>
      <c r="AV30" s="107"/>
      <c r="AW30" s="107"/>
      <c r="AX30" s="103"/>
    </row>
    <row r="31" spans="1:50" x14ac:dyDescent="0.35">
      <c r="A31" s="51"/>
      <c r="B31" s="40"/>
      <c r="C31" s="34"/>
      <c r="D31" s="53">
        <v>1</v>
      </c>
      <c r="E31" s="53">
        <v>3</v>
      </c>
      <c r="F31" s="118"/>
      <c r="G31" s="118"/>
      <c r="H31" s="118"/>
      <c r="I31" s="118"/>
      <c r="J31" s="118"/>
      <c r="K31" s="119"/>
      <c r="L31" s="30"/>
      <c r="M31" s="95" t="s">
        <v>114</v>
      </c>
      <c r="N31" s="97"/>
      <c r="O31" s="100"/>
      <c r="P31" s="100"/>
      <c r="Q31" s="100"/>
      <c r="R31" s="100"/>
      <c r="S31" s="100"/>
      <c r="T31" s="100"/>
      <c r="U31" s="100"/>
      <c r="V31" s="100"/>
      <c r="W31" s="100"/>
      <c r="X31" s="100"/>
      <c r="Y31" s="100"/>
      <c r="Z31" s="100"/>
      <c r="AA31" s="100"/>
      <c r="AB31" s="100"/>
      <c r="AC31" s="100"/>
      <c r="AD31" s="104"/>
      <c r="AG31" s="95" t="s">
        <v>114</v>
      </c>
      <c r="AH31" s="99"/>
      <c r="AI31" s="100"/>
      <c r="AJ31" s="100"/>
      <c r="AK31" s="100"/>
      <c r="AL31" s="100"/>
      <c r="AM31" s="100"/>
      <c r="AN31" s="100"/>
      <c r="AO31" s="100"/>
      <c r="AP31" s="100"/>
      <c r="AQ31" s="100"/>
      <c r="AR31" s="100"/>
      <c r="AS31" s="100"/>
      <c r="AT31" s="100"/>
      <c r="AU31" s="100"/>
      <c r="AV31" s="100"/>
      <c r="AW31" s="100"/>
      <c r="AX31" s="103"/>
    </row>
    <row r="32" spans="1:50" x14ac:dyDescent="0.35">
      <c r="A32" s="51"/>
      <c r="B32" s="40"/>
      <c r="C32" s="44" t="s">
        <v>176</v>
      </c>
      <c r="D32" s="54">
        <f>ABS(E31-D31)*D20</f>
        <v>3.25</v>
      </c>
      <c r="E32" s="46" t="s">
        <v>14</v>
      </c>
      <c r="F32" s="118" t="s">
        <v>178</v>
      </c>
      <c r="G32" s="118"/>
      <c r="H32" s="118"/>
      <c r="I32" s="118"/>
      <c r="J32" s="118"/>
      <c r="K32" s="119"/>
      <c r="L32" s="30"/>
      <c r="M32" s="95"/>
      <c r="N32" s="99"/>
      <c r="O32" s="97"/>
      <c r="P32" s="97"/>
      <c r="Q32" s="97"/>
      <c r="R32" s="97"/>
      <c r="S32" s="97"/>
      <c r="T32" s="97"/>
      <c r="U32" s="97"/>
      <c r="V32" s="97"/>
      <c r="W32" s="97"/>
      <c r="X32" s="97"/>
      <c r="Y32" s="97"/>
      <c r="Z32" s="97"/>
      <c r="AA32" s="97"/>
      <c r="AB32" s="97"/>
      <c r="AC32" s="97"/>
      <c r="AD32" s="103"/>
      <c r="AG32" s="95"/>
      <c r="AH32" s="97"/>
      <c r="AI32" s="107"/>
      <c r="AJ32" s="107"/>
      <c r="AK32" s="107"/>
      <c r="AL32" s="107"/>
      <c r="AM32" s="107"/>
      <c r="AN32" s="107"/>
      <c r="AO32" s="107"/>
      <c r="AP32" s="107"/>
      <c r="AQ32" s="107"/>
      <c r="AR32" s="107"/>
      <c r="AS32" s="107"/>
      <c r="AT32" s="107"/>
      <c r="AU32" s="107"/>
      <c r="AV32" s="107"/>
      <c r="AW32" s="107"/>
      <c r="AX32" s="104"/>
    </row>
    <row r="33" spans="1:51" x14ac:dyDescent="0.35">
      <c r="A33" s="51"/>
      <c r="B33" s="40"/>
      <c r="C33" s="44" t="s">
        <v>177</v>
      </c>
      <c r="D33" s="54">
        <f>ABS(E31-D31)*D21</f>
        <v>1.75</v>
      </c>
      <c r="E33" s="46" t="s">
        <v>14</v>
      </c>
      <c r="F33" s="120" t="s">
        <v>179</v>
      </c>
      <c r="G33" s="121"/>
      <c r="H33" s="121"/>
      <c r="I33" s="121"/>
      <c r="J33" s="121"/>
      <c r="K33" s="122"/>
      <c r="L33" s="30"/>
      <c r="M33" s="95"/>
      <c r="N33" s="97"/>
      <c r="O33" s="97"/>
      <c r="P33" s="97"/>
      <c r="Q33" s="97"/>
      <c r="R33" s="97"/>
      <c r="S33" s="97"/>
      <c r="T33" s="97"/>
      <c r="U33" s="97"/>
      <c r="V33" s="97"/>
      <c r="W33" s="97"/>
      <c r="X33" s="97"/>
      <c r="Y33" s="97"/>
      <c r="Z33" s="97"/>
      <c r="AA33" s="97"/>
      <c r="AB33" s="97"/>
      <c r="AC33" s="97"/>
      <c r="AD33" s="103"/>
      <c r="AG33" s="95"/>
      <c r="AH33" s="97"/>
      <c r="AI33" s="107"/>
      <c r="AJ33" s="107"/>
      <c r="AK33" s="107"/>
      <c r="AL33" s="107"/>
      <c r="AM33" s="107"/>
      <c r="AN33" s="107"/>
      <c r="AO33" s="107"/>
      <c r="AP33" s="107"/>
      <c r="AQ33" s="107"/>
      <c r="AR33" s="107"/>
      <c r="AS33" s="107"/>
      <c r="AT33" s="107"/>
      <c r="AU33" s="107"/>
      <c r="AV33" s="107"/>
      <c r="AW33" s="107"/>
      <c r="AX33" s="103"/>
    </row>
    <row r="34" spans="1:51" x14ac:dyDescent="0.35">
      <c r="A34" s="51"/>
      <c r="B34" s="40"/>
      <c r="C34" s="35"/>
      <c r="D34" s="84"/>
      <c r="E34" s="84"/>
      <c r="F34" s="129"/>
      <c r="G34" s="129"/>
      <c r="H34" s="129"/>
      <c r="I34" s="129"/>
      <c r="J34" s="129"/>
      <c r="K34" s="130"/>
      <c r="L34" s="30"/>
      <c r="M34" s="95" t="s">
        <v>115</v>
      </c>
      <c r="N34" s="97"/>
      <c r="O34" s="100"/>
      <c r="P34" s="100"/>
      <c r="Q34" s="100"/>
      <c r="R34" s="100"/>
      <c r="S34" s="100"/>
      <c r="T34" s="100"/>
      <c r="U34" s="100"/>
      <c r="V34" s="100"/>
      <c r="W34" s="100"/>
      <c r="X34" s="100"/>
      <c r="Y34" s="100"/>
      <c r="Z34" s="100"/>
      <c r="AA34" s="100"/>
      <c r="AB34" s="100"/>
      <c r="AC34" s="100"/>
      <c r="AD34" s="104"/>
      <c r="AG34" s="95" t="s">
        <v>115</v>
      </c>
      <c r="AH34" s="99"/>
      <c r="AI34" s="100"/>
      <c r="AJ34" s="100"/>
      <c r="AK34" s="100"/>
      <c r="AL34" s="100"/>
      <c r="AM34" s="100"/>
      <c r="AN34" s="100"/>
      <c r="AO34" s="100"/>
      <c r="AP34" s="100"/>
      <c r="AQ34" s="100"/>
      <c r="AR34" s="100"/>
      <c r="AS34" s="100"/>
      <c r="AT34" s="100"/>
      <c r="AU34" s="100"/>
      <c r="AV34" s="100"/>
      <c r="AW34" s="100"/>
      <c r="AX34" s="110"/>
    </row>
    <row r="35" spans="1:51" x14ac:dyDescent="0.35">
      <c r="A35" s="51"/>
      <c r="B35" s="40"/>
      <c r="C35" s="74"/>
      <c r="D35" s="33" t="s">
        <v>119</v>
      </c>
      <c r="E35" s="77" t="s">
        <v>180</v>
      </c>
      <c r="F35" s="33" t="s">
        <v>120</v>
      </c>
      <c r="G35" s="77" t="s">
        <v>181</v>
      </c>
      <c r="H35" s="33" t="s">
        <v>121</v>
      </c>
      <c r="I35" s="120"/>
      <c r="J35" s="121"/>
      <c r="K35" s="122"/>
      <c r="L35" s="30"/>
      <c r="M35" s="95"/>
      <c r="N35" s="99"/>
      <c r="O35" s="97"/>
      <c r="P35" s="97"/>
      <c r="Q35" s="97"/>
      <c r="R35" s="97"/>
      <c r="S35" s="97"/>
      <c r="T35" s="97"/>
      <c r="U35" s="97"/>
      <c r="V35" s="97"/>
      <c r="W35" s="97"/>
      <c r="X35" s="97"/>
      <c r="Y35" s="97"/>
      <c r="Z35" s="97"/>
      <c r="AA35" s="97"/>
      <c r="AB35" s="97"/>
      <c r="AC35" s="97"/>
      <c r="AD35" s="103"/>
      <c r="AG35" s="95"/>
      <c r="AH35" s="97"/>
      <c r="AI35" s="107"/>
      <c r="AJ35" s="107"/>
      <c r="AK35" s="107"/>
      <c r="AL35" s="107"/>
      <c r="AM35" s="107"/>
      <c r="AN35" s="107"/>
      <c r="AO35" s="107"/>
      <c r="AP35" s="107"/>
      <c r="AQ35" s="107"/>
      <c r="AR35" s="107"/>
      <c r="AS35" s="107"/>
      <c r="AT35" s="107"/>
      <c r="AU35" s="107"/>
      <c r="AV35" s="107"/>
      <c r="AW35" s="107"/>
      <c r="AX35" s="103"/>
    </row>
    <row r="36" spans="1:51" x14ac:dyDescent="0.35">
      <c r="A36" s="51"/>
      <c r="B36" s="89" t="s">
        <v>1</v>
      </c>
      <c r="C36" s="75" t="s">
        <v>147</v>
      </c>
      <c r="D36" s="38">
        <v>3</v>
      </c>
      <c r="E36" s="22">
        <f>(D36-1)*$D$20</f>
        <v>3.25</v>
      </c>
      <c r="F36" s="38">
        <v>1</v>
      </c>
      <c r="G36" s="80">
        <f>(F36-1)*$D$21</f>
        <v>0</v>
      </c>
      <c r="H36" s="86" t="str">
        <f t="shared" ref="H36:H47" si="0">_xlfn.CONCAT("0x",_xlfn.CONCAT(DEC2HEX(D36),DEC2HEX(F36)))</f>
        <v>0x31</v>
      </c>
      <c r="I36" s="120"/>
      <c r="J36" s="121"/>
      <c r="K36" s="122"/>
      <c r="L36" s="30"/>
      <c r="M36" s="95"/>
      <c r="N36" s="97"/>
      <c r="O36" s="97"/>
      <c r="P36" s="97"/>
      <c r="Q36" s="97"/>
      <c r="R36" s="97"/>
      <c r="S36" s="97"/>
      <c r="T36" s="97"/>
      <c r="U36" s="97"/>
      <c r="V36" s="97"/>
      <c r="W36" s="97"/>
      <c r="X36" s="97"/>
      <c r="Y36" s="97"/>
      <c r="Z36" s="97"/>
      <c r="AA36" s="97"/>
      <c r="AB36" s="97"/>
      <c r="AC36" s="97"/>
      <c r="AD36" s="103"/>
      <c r="AG36" s="95"/>
      <c r="AH36" s="97"/>
      <c r="AI36" s="107"/>
      <c r="AJ36" s="107"/>
      <c r="AK36" s="107"/>
      <c r="AL36" s="107"/>
      <c r="AM36" s="107"/>
      <c r="AN36" s="107"/>
      <c r="AO36" s="107"/>
      <c r="AP36" s="107"/>
      <c r="AQ36" s="107"/>
      <c r="AR36" s="107"/>
      <c r="AS36" s="107"/>
      <c r="AT36" s="107"/>
      <c r="AU36" s="107"/>
      <c r="AV36" s="107"/>
      <c r="AW36" s="107"/>
      <c r="AX36" s="103"/>
    </row>
    <row r="37" spans="1:51" x14ac:dyDescent="0.35">
      <c r="A37" s="51"/>
      <c r="B37" s="89" t="s">
        <v>1</v>
      </c>
      <c r="C37" s="75" t="s">
        <v>148</v>
      </c>
      <c r="D37" s="38">
        <v>2</v>
      </c>
      <c r="E37" s="22">
        <f t="shared" ref="E37:E47" si="1">(D37-1)*$D$20</f>
        <v>1.625</v>
      </c>
      <c r="F37" s="38">
        <v>1</v>
      </c>
      <c r="G37" s="80">
        <f t="shared" ref="G37:G47" si="2">(F37-1)*$D$21</f>
        <v>0</v>
      </c>
      <c r="H37" s="86" t="str">
        <f t="shared" si="0"/>
        <v>0x21</v>
      </c>
      <c r="I37" s="120"/>
      <c r="J37" s="121"/>
      <c r="K37" s="122"/>
      <c r="L37" s="30"/>
      <c r="M37" s="95" t="s">
        <v>116</v>
      </c>
      <c r="N37" s="98"/>
      <c r="O37" s="100"/>
      <c r="P37" s="100"/>
      <c r="Q37" s="100"/>
      <c r="R37" s="100"/>
      <c r="S37" s="100"/>
      <c r="T37" s="100"/>
      <c r="U37" s="100"/>
      <c r="V37" s="100"/>
      <c r="W37" s="100"/>
      <c r="X37" s="100"/>
      <c r="Y37" s="100"/>
      <c r="Z37" s="100"/>
      <c r="AA37" s="100"/>
      <c r="AB37" s="100"/>
      <c r="AC37" s="100"/>
      <c r="AD37" s="104"/>
      <c r="AG37" s="95" t="s">
        <v>116</v>
      </c>
      <c r="AH37" s="99"/>
      <c r="AI37" s="100"/>
      <c r="AJ37" s="100"/>
      <c r="AK37" s="100"/>
      <c r="AL37" s="100"/>
      <c r="AM37" s="100"/>
      <c r="AN37" s="100"/>
      <c r="AO37" s="100"/>
      <c r="AP37" s="100"/>
      <c r="AQ37" s="100"/>
      <c r="AR37" s="100"/>
      <c r="AS37" s="100"/>
      <c r="AT37" s="100"/>
      <c r="AU37" s="100"/>
      <c r="AV37" s="100"/>
      <c r="AW37" s="100"/>
      <c r="AX37" s="110"/>
    </row>
    <row r="38" spans="1:51" x14ac:dyDescent="0.35">
      <c r="A38" s="51"/>
      <c r="B38" s="89" t="s">
        <v>1</v>
      </c>
      <c r="C38" s="75" t="s">
        <v>149</v>
      </c>
      <c r="D38" s="38">
        <v>1</v>
      </c>
      <c r="E38" s="22">
        <f t="shared" si="1"/>
        <v>0</v>
      </c>
      <c r="F38" s="38">
        <v>3</v>
      </c>
      <c r="G38" s="80">
        <f t="shared" si="2"/>
        <v>1.75</v>
      </c>
      <c r="H38" s="86" t="str">
        <f t="shared" si="0"/>
        <v>0x13</v>
      </c>
      <c r="I38" s="120"/>
      <c r="J38" s="121"/>
      <c r="K38" s="122"/>
      <c r="L38" s="30"/>
      <c r="M38" s="95"/>
      <c r="N38" s="97"/>
      <c r="O38" s="97"/>
      <c r="P38" s="97"/>
      <c r="Q38" s="97"/>
      <c r="R38" s="97"/>
      <c r="S38" s="97"/>
      <c r="T38" s="97"/>
      <c r="U38" s="97"/>
      <c r="V38" s="97"/>
      <c r="W38" s="97"/>
      <c r="X38" s="97"/>
      <c r="Y38" s="97"/>
      <c r="Z38" s="97"/>
      <c r="AA38" s="97"/>
      <c r="AB38" s="97"/>
      <c r="AC38" s="97"/>
      <c r="AD38" s="103"/>
      <c r="AG38" s="95"/>
      <c r="AH38" s="97"/>
      <c r="AI38" s="107"/>
      <c r="AJ38" s="107"/>
      <c r="AK38" s="107"/>
      <c r="AL38" s="107"/>
      <c r="AM38" s="107"/>
      <c r="AN38" s="107"/>
      <c r="AO38" s="107"/>
      <c r="AP38" s="107"/>
      <c r="AQ38" s="107"/>
      <c r="AR38" s="107"/>
      <c r="AS38" s="107"/>
      <c r="AT38" s="107"/>
      <c r="AU38" s="107"/>
      <c r="AV38" s="107"/>
      <c r="AW38" s="107"/>
      <c r="AX38" s="103"/>
    </row>
    <row r="39" spans="1:51" x14ac:dyDescent="0.35">
      <c r="A39" s="51"/>
      <c r="B39" s="89" t="s">
        <v>1</v>
      </c>
      <c r="C39" s="75" t="s">
        <v>150</v>
      </c>
      <c r="D39" s="38" t="s">
        <v>130</v>
      </c>
      <c r="E39" s="22" t="e">
        <f t="shared" si="1"/>
        <v>#VALUE!</v>
      </c>
      <c r="F39" s="38" t="s">
        <v>130</v>
      </c>
      <c r="G39" s="80" t="e">
        <f t="shared" si="2"/>
        <v>#VALUE!</v>
      </c>
      <c r="H39" s="86" t="e">
        <f t="shared" si="0"/>
        <v>#VALUE!</v>
      </c>
      <c r="I39" s="120"/>
      <c r="J39" s="121"/>
      <c r="K39" s="122"/>
      <c r="L39" s="30"/>
      <c r="M39" s="95"/>
      <c r="N39" s="97"/>
      <c r="O39" s="97"/>
      <c r="P39" s="97"/>
      <c r="Q39" s="97"/>
      <c r="R39" s="97"/>
      <c r="S39" s="97"/>
      <c r="T39" s="97"/>
      <c r="U39" s="97"/>
      <c r="V39" s="97"/>
      <c r="W39" s="97"/>
      <c r="X39" s="97"/>
      <c r="Y39" s="97"/>
      <c r="Z39" s="97"/>
      <c r="AA39" s="97"/>
      <c r="AB39" s="97"/>
      <c r="AC39" s="97"/>
      <c r="AD39" s="103"/>
      <c r="AG39" s="95"/>
      <c r="AH39" s="97"/>
      <c r="AI39" s="107"/>
      <c r="AJ39" s="107"/>
      <c r="AK39" s="107"/>
      <c r="AL39" s="107"/>
      <c r="AM39" s="107"/>
      <c r="AN39" s="107"/>
      <c r="AO39" s="107"/>
      <c r="AP39" s="107"/>
      <c r="AQ39" s="107"/>
      <c r="AR39" s="107"/>
      <c r="AS39" s="107"/>
      <c r="AT39" s="107"/>
      <c r="AU39" s="107"/>
      <c r="AV39" s="107"/>
      <c r="AW39" s="107"/>
      <c r="AX39" s="103"/>
    </row>
    <row r="40" spans="1:51" x14ac:dyDescent="0.35">
      <c r="A40" s="51"/>
      <c r="B40" s="89" t="s">
        <v>1</v>
      </c>
      <c r="C40" s="75" t="s">
        <v>151</v>
      </c>
      <c r="D40" s="38" t="s">
        <v>130</v>
      </c>
      <c r="E40" s="22" t="e">
        <f t="shared" si="1"/>
        <v>#VALUE!</v>
      </c>
      <c r="F40" s="38" t="s">
        <v>130</v>
      </c>
      <c r="G40" s="80" t="e">
        <f t="shared" si="2"/>
        <v>#VALUE!</v>
      </c>
      <c r="H40" s="86" t="e">
        <f t="shared" si="0"/>
        <v>#VALUE!</v>
      </c>
      <c r="I40" s="120"/>
      <c r="J40" s="121"/>
      <c r="K40" s="122"/>
      <c r="L40" s="30"/>
      <c r="M40" s="95" t="s">
        <v>117</v>
      </c>
      <c r="N40" s="97"/>
      <c r="O40" s="100"/>
      <c r="P40" s="100"/>
      <c r="Q40" s="100"/>
      <c r="R40" s="100"/>
      <c r="S40" s="100"/>
      <c r="T40" s="100"/>
      <c r="U40" s="100"/>
      <c r="V40" s="100"/>
      <c r="W40" s="100"/>
      <c r="X40" s="100"/>
      <c r="Y40" s="100"/>
      <c r="Z40" s="100"/>
      <c r="AA40" s="100"/>
      <c r="AB40" s="100"/>
      <c r="AC40" s="100"/>
      <c r="AD40" s="104"/>
      <c r="AG40" s="95" t="s">
        <v>117</v>
      </c>
      <c r="AH40" s="99"/>
      <c r="AI40" s="100"/>
      <c r="AJ40" s="100"/>
      <c r="AK40" s="100"/>
      <c r="AL40" s="100"/>
      <c r="AM40" s="100"/>
      <c r="AN40" s="100"/>
      <c r="AO40" s="100"/>
      <c r="AP40" s="100"/>
      <c r="AQ40" s="100"/>
      <c r="AR40" s="100"/>
      <c r="AS40" s="100"/>
      <c r="AT40" s="100"/>
      <c r="AU40" s="100"/>
      <c r="AV40" s="100"/>
      <c r="AW40" s="100"/>
      <c r="AX40" s="103"/>
    </row>
    <row r="41" spans="1:51" x14ac:dyDescent="0.35">
      <c r="A41" s="51"/>
      <c r="B41" s="89" t="s">
        <v>1</v>
      </c>
      <c r="C41" s="75" t="s">
        <v>152</v>
      </c>
      <c r="D41" s="38" t="s">
        <v>130</v>
      </c>
      <c r="E41" s="22" t="e">
        <f t="shared" si="1"/>
        <v>#VALUE!</v>
      </c>
      <c r="F41" s="38" t="s">
        <v>130</v>
      </c>
      <c r="G41" s="80" t="e">
        <f t="shared" si="2"/>
        <v>#VALUE!</v>
      </c>
      <c r="H41" s="86" t="e">
        <f t="shared" si="0"/>
        <v>#VALUE!</v>
      </c>
      <c r="I41" s="120"/>
      <c r="J41" s="121"/>
      <c r="K41" s="122"/>
      <c r="L41" s="30"/>
      <c r="M41" s="95"/>
      <c r="N41" s="99"/>
      <c r="O41" s="97"/>
      <c r="P41" s="97"/>
      <c r="Q41" s="97"/>
      <c r="R41" s="97"/>
      <c r="S41" s="97"/>
      <c r="T41" s="97"/>
      <c r="U41" s="97"/>
      <c r="V41" s="97"/>
      <c r="W41" s="97"/>
      <c r="X41" s="97"/>
      <c r="Y41" s="97"/>
      <c r="Z41" s="97"/>
      <c r="AA41" s="97"/>
      <c r="AB41" s="97"/>
      <c r="AC41" s="97"/>
      <c r="AD41" s="103"/>
      <c r="AG41" s="95"/>
      <c r="AH41" s="97"/>
      <c r="AI41" s="107"/>
      <c r="AJ41" s="107"/>
      <c r="AK41" s="107"/>
      <c r="AL41" s="107"/>
      <c r="AM41" s="107"/>
      <c r="AN41" s="107"/>
      <c r="AO41" s="107"/>
      <c r="AP41" s="107"/>
      <c r="AQ41" s="107"/>
      <c r="AR41" s="107"/>
      <c r="AS41" s="107"/>
      <c r="AT41" s="107"/>
      <c r="AU41" s="107"/>
      <c r="AV41" s="107"/>
      <c r="AW41" s="107"/>
      <c r="AX41" s="104"/>
    </row>
    <row r="42" spans="1:51" x14ac:dyDescent="0.35">
      <c r="A42" s="51"/>
      <c r="B42" s="89" t="s">
        <v>1</v>
      </c>
      <c r="C42" s="75" t="s">
        <v>153</v>
      </c>
      <c r="D42" s="38" t="s">
        <v>130</v>
      </c>
      <c r="E42" s="22" t="e">
        <f t="shared" si="1"/>
        <v>#VALUE!</v>
      </c>
      <c r="F42" s="38" t="s">
        <v>130</v>
      </c>
      <c r="G42" s="80" t="e">
        <f t="shared" si="2"/>
        <v>#VALUE!</v>
      </c>
      <c r="H42" s="86" t="e">
        <f t="shared" si="0"/>
        <v>#VALUE!</v>
      </c>
      <c r="I42" s="120"/>
      <c r="J42" s="121"/>
      <c r="K42" s="122"/>
      <c r="L42" s="30"/>
      <c r="M42" s="95"/>
      <c r="N42" s="97"/>
      <c r="O42" s="97"/>
      <c r="P42" s="97"/>
      <c r="Q42" s="97"/>
      <c r="R42" s="97"/>
      <c r="S42" s="97"/>
      <c r="T42" s="97"/>
      <c r="U42" s="97"/>
      <c r="V42" s="97"/>
      <c r="W42" s="97"/>
      <c r="X42" s="97"/>
      <c r="Y42" s="97"/>
      <c r="Z42" s="97"/>
      <c r="AA42" s="97"/>
      <c r="AB42" s="97"/>
      <c r="AC42" s="97"/>
      <c r="AD42" s="103"/>
      <c r="AG42" s="95"/>
      <c r="AH42" s="97"/>
      <c r="AI42" s="97"/>
      <c r="AJ42" s="97"/>
      <c r="AK42" s="97"/>
      <c r="AL42" s="97"/>
      <c r="AM42" s="97"/>
      <c r="AN42" s="97"/>
      <c r="AO42" s="97"/>
      <c r="AP42" s="97"/>
      <c r="AQ42" s="97"/>
      <c r="AR42" s="97"/>
      <c r="AS42" s="97"/>
      <c r="AT42" s="97"/>
      <c r="AU42" s="97"/>
      <c r="AV42" s="97"/>
      <c r="AW42" s="97"/>
      <c r="AX42" s="103"/>
    </row>
    <row r="43" spans="1:51" x14ac:dyDescent="0.35">
      <c r="A43" s="51"/>
      <c r="B43" s="89" t="s">
        <v>1</v>
      </c>
      <c r="C43" s="75" t="s">
        <v>154</v>
      </c>
      <c r="D43" s="38" t="s">
        <v>130</v>
      </c>
      <c r="E43" s="22" t="e">
        <f t="shared" si="1"/>
        <v>#VALUE!</v>
      </c>
      <c r="F43" s="38" t="s">
        <v>130</v>
      </c>
      <c r="G43" s="80" t="e">
        <f t="shared" si="2"/>
        <v>#VALUE!</v>
      </c>
      <c r="H43" s="86" t="e">
        <f t="shared" si="0"/>
        <v>#VALUE!</v>
      </c>
      <c r="I43" s="120"/>
      <c r="J43" s="121"/>
      <c r="K43" s="122"/>
      <c r="L43" s="30"/>
      <c r="M43" s="95" t="s">
        <v>118</v>
      </c>
      <c r="N43" s="98"/>
      <c r="O43" s="100"/>
      <c r="P43" s="100"/>
      <c r="Q43" s="100"/>
      <c r="R43" s="100"/>
      <c r="S43" s="100"/>
      <c r="T43" s="100"/>
      <c r="U43" s="100"/>
      <c r="V43" s="100"/>
      <c r="W43" s="100"/>
      <c r="X43" s="100"/>
      <c r="Y43" s="100"/>
      <c r="Z43" s="100"/>
      <c r="AA43" s="100"/>
      <c r="AB43" s="100"/>
      <c r="AC43" s="100"/>
      <c r="AD43" s="104"/>
      <c r="AG43" s="95" t="s">
        <v>118</v>
      </c>
      <c r="AH43" s="99"/>
      <c r="AI43" s="100"/>
      <c r="AJ43" s="100"/>
      <c r="AK43" s="100"/>
      <c r="AL43" s="100"/>
      <c r="AM43" s="100"/>
      <c r="AN43" s="100"/>
      <c r="AO43" s="100"/>
      <c r="AP43" s="100"/>
      <c r="AQ43" s="100"/>
      <c r="AR43" s="100"/>
      <c r="AS43" s="100"/>
      <c r="AT43" s="100"/>
      <c r="AU43" s="100"/>
      <c r="AV43" s="100"/>
      <c r="AW43" s="100"/>
      <c r="AX43" s="98"/>
      <c r="AY43" s="96"/>
    </row>
    <row r="44" spans="1:51" ht="15" thickBot="1" x14ac:dyDescent="0.4">
      <c r="A44" s="51"/>
      <c r="B44" s="89" t="s">
        <v>1</v>
      </c>
      <c r="C44" s="75" t="s">
        <v>155</v>
      </c>
      <c r="D44" s="38" t="s">
        <v>130</v>
      </c>
      <c r="E44" s="22" t="e">
        <f t="shared" si="1"/>
        <v>#VALUE!</v>
      </c>
      <c r="F44" s="38" t="s">
        <v>130</v>
      </c>
      <c r="G44" s="80" t="e">
        <f t="shared" si="2"/>
        <v>#VALUE!</v>
      </c>
      <c r="H44" s="86" t="e">
        <f t="shared" si="0"/>
        <v>#VALUE!</v>
      </c>
      <c r="I44" s="120"/>
      <c r="J44" s="121"/>
      <c r="K44" s="122"/>
      <c r="L44" s="30"/>
      <c r="M44" s="94"/>
      <c r="N44" s="105"/>
      <c r="O44" s="108"/>
      <c r="P44" s="108"/>
      <c r="Q44" s="108"/>
      <c r="R44" s="108"/>
      <c r="S44" s="108"/>
      <c r="T44" s="108"/>
      <c r="U44" s="108"/>
      <c r="V44" s="108"/>
      <c r="W44" s="108"/>
      <c r="X44" s="108"/>
      <c r="Y44" s="108"/>
      <c r="Z44" s="108"/>
      <c r="AA44" s="108"/>
      <c r="AB44" s="108"/>
      <c r="AC44" s="108"/>
      <c r="AD44" s="106"/>
      <c r="AG44" s="94"/>
      <c r="AH44" s="105"/>
      <c r="AI44" s="108"/>
      <c r="AJ44" s="108"/>
      <c r="AK44" s="108"/>
      <c r="AL44" s="108"/>
      <c r="AM44" s="108"/>
      <c r="AN44" s="108"/>
      <c r="AO44" s="108"/>
      <c r="AP44" s="108"/>
      <c r="AQ44" s="108"/>
      <c r="AR44" s="108"/>
      <c r="AS44" s="108"/>
      <c r="AT44" s="108"/>
      <c r="AU44" s="108"/>
      <c r="AV44" s="108"/>
      <c r="AW44" s="108"/>
      <c r="AX44" s="111"/>
    </row>
    <row r="45" spans="1:51" x14ac:dyDescent="0.35">
      <c r="A45" s="51"/>
      <c r="B45" s="89" t="s">
        <v>1</v>
      </c>
      <c r="C45" s="75" t="s">
        <v>156</v>
      </c>
      <c r="D45" s="38" t="s">
        <v>130</v>
      </c>
      <c r="E45" s="22" t="e">
        <f t="shared" si="1"/>
        <v>#VALUE!</v>
      </c>
      <c r="F45" s="38" t="s">
        <v>130</v>
      </c>
      <c r="G45" s="80" t="e">
        <f t="shared" si="2"/>
        <v>#VALUE!</v>
      </c>
      <c r="H45" s="86" t="e">
        <f t="shared" si="0"/>
        <v>#VALUE!</v>
      </c>
      <c r="I45" s="120"/>
      <c r="J45" s="121"/>
      <c r="K45" s="122"/>
      <c r="L45" s="30"/>
    </row>
    <row r="46" spans="1:51" x14ac:dyDescent="0.35">
      <c r="A46" s="51"/>
      <c r="B46" s="89" t="s">
        <v>1</v>
      </c>
      <c r="C46" s="75" t="s">
        <v>157</v>
      </c>
      <c r="D46" s="38" t="s">
        <v>130</v>
      </c>
      <c r="E46" s="22" t="e">
        <f t="shared" si="1"/>
        <v>#VALUE!</v>
      </c>
      <c r="F46" s="38" t="s">
        <v>130</v>
      </c>
      <c r="G46" s="80" t="e">
        <f t="shared" si="2"/>
        <v>#VALUE!</v>
      </c>
      <c r="H46" s="86" t="e">
        <f t="shared" si="0"/>
        <v>#VALUE!</v>
      </c>
      <c r="I46" s="120"/>
      <c r="J46" s="121"/>
      <c r="K46" s="122"/>
      <c r="L46" s="30"/>
    </row>
    <row r="47" spans="1:51" x14ac:dyDescent="0.35">
      <c r="A47" s="51"/>
      <c r="B47" s="89" t="s">
        <v>1</v>
      </c>
      <c r="C47" s="75" t="s">
        <v>158</v>
      </c>
      <c r="D47" s="38" t="s">
        <v>130</v>
      </c>
      <c r="E47" s="22" t="e">
        <f t="shared" si="1"/>
        <v>#VALUE!</v>
      </c>
      <c r="F47" s="38" t="s">
        <v>130</v>
      </c>
      <c r="G47" s="80" t="e">
        <f t="shared" si="2"/>
        <v>#VALUE!</v>
      </c>
      <c r="H47" s="86" t="e">
        <f t="shared" si="0"/>
        <v>#VALUE!</v>
      </c>
      <c r="I47" s="120"/>
      <c r="J47" s="121"/>
      <c r="K47" s="122"/>
      <c r="L47" s="30"/>
    </row>
    <row r="48" spans="1:51" ht="15" thickBot="1" x14ac:dyDescent="0.4">
      <c r="A48" s="51"/>
      <c r="B48" s="123"/>
      <c r="C48" s="124"/>
      <c r="D48" s="124"/>
      <c r="E48" s="124"/>
      <c r="F48" s="124"/>
      <c r="G48" s="124"/>
      <c r="H48" s="124"/>
      <c r="I48" s="124"/>
      <c r="J48" s="124"/>
      <c r="K48" s="125"/>
      <c r="L48" s="30"/>
    </row>
    <row r="49" spans="3:14" x14ac:dyDescent="0.35">
      <c r="C49" s="21"/>
      <c r="L49" s="30"/>
    </row>
    <row r="50" spans="3:14" ht="15" thickBot="1" x14ac:dyDescent="0.4">
      <c r="C50" s="21"/>
    </row>
    <row r="51" spans="3:14" ht="15" thickBot="1" x14ac:dyDescent="0.4">
      <c r="C51" s="146" t="s">
        <v>137</v>
      </c>
      <c r="D51" s="147"/>
      <c r="E51" s="147"/>
      <c r="F51" s="147"/>
      <c r="G51" s="147"/>
      <c r="H51" s="147"/>
      <c r="I51" s="147"/>
      <c r="J51" s="147"/>
      <c r="K51" s="148"/>
    </row>
    <row r="52" spans="3:14" x14ac:dyDescent="0.35">
      <c r="C52" s="66" t="s">
        <v>16</v>
      </c>
      <c r="D52" s="67" t="s">
        <v>123</v>
      </c>
      <c r="E52" s="67" t="s">
        <v>124</v>
      </c>
      <c r="F52" s="143" t="s">
        <v>131</v>
      </c>
      <c r="G52" s="144"/>
      <c r="H52" s="144"/>
      <c r="I52" s="144"/>
      <c r="J52" s="144"/>
      <c r="K52" s="145"/>
    </row>
    <row r="53" spans="3:14" x14ac:dyDescent="0.35">
      <c r="C53" s="88" t="s">
        <v>122</v>
      </c>
      <c r="D53" s="83" t="s">
        <v>125</v>
      </c>
      <c r="E53" s="83" t="str">
        <f>IF(D9="zero","0x00","0x01")</f>
        <v>0x00</v>
      </c>
      <c r="F53" s="140" t="s">
        <v>136</v>
      </c>
      <c r="G53" s="141"/>
      <c r="H53" s="141"/>
      <c r="I53" s="141"/>
      <c r="J53" s="141"/>
      <c r="K53" s="142"/>
    </row>
    <row r="54" spans="3:14" x14ac:dyDescent="0.35">
      <c r="C54" s="88" t="s">
        <v>126</v>
      </c>
      <c r="D54" s="83" t="s">
        <v>128</v>
      </c>
      <c r="E54" s="52" t="str">
        <f>F17</f>
        <v>0x06</v>
      </c>
      <c r="F54" s="140" t="s">
        <v>135</v>
      </c>
      <c r="G54" s="141"/>
      <c r="H54" s="141"/>
      <c r="I54" s="141"/>
      <c r="J54" s="141"/>
      <c r="K54" s="142"/>
    </row>
    <row r="55" spans="3:14" x14ac:dyDescent="0.35">
      <c r="C55" s="88" t="s">
        <v>127</v>
      </c>
      <c r="D55" s="83" t="s">
        <v>129</v>
      </c>
      <c r="E55" s="83" t="str">
        <f>F18</f>
        <v>0x03</v>
      </c>
      <c r="F55" s="140" t="s">
        <v>168</v>
      </c>
      <c r="G55" s="141"/>
      <c r="H55" s="141"/>
      <c r="I55" s="141"/>
      <c r="J55" s="141"/>
      <c r="K55" s="142"/>
    </row>
    <row r="56" spans="3:14" x14ac:dyDescent="0.35">
      <c r="C56" s="88" t="s">
        <v>107</v>
      </c>
      <c r="D56" s="83" t="s">
        <v>18</v>
      </c>
      <c r="E56" s="63" t="str">
        <f t="shared" ref="E56:E67" si="3">H36</f>
        <v>0x31</v>
      </c>
      <c r="F56" s="140" t="s">
        <v>132</v>
      </c>
      <c r="G56" s="141"/>
      <c r="H56" s="141"/>
      <c r="I56" s="141"/>
      <c r="J56" s="141"/>
      <c r="K56" s="142"/>
    </row>
    <row r="57" spans="3:14" x14ac:dyDescent="0.35">
      <c r="C57" s="88" t="s">
        <v>108</v>
      </c>
      <c r="D57" s="83" t="s">
        <v>21</v>
      </c>
      <c r="E57" s="83" t="str">
        <f t="shared" si="3"/>
        <v>0x21</v>
      </c>
      <c r="F57" s="140" t="s">
        <v>133</v>
      </c>
      <c r="G57" s="141"/>
      <c r="H57" s="141"/>
      <c r="I57" s="141"/>
      <c r="J57" s="141"/>
      <c r="K57" s="142"/>
    </row>
    <row r="58" spans="3:14" x14ac:dyDescent="0.35">
      <c r="C58" s="88" t="s">
        <v>109</v>
      </c>
      <c r="D58" s="83" t="s">
        <v>24</v>
      </c>
      <c r="E58" s="83" t="str">
        <f t="shared" si="3"/>
        <v>0x13</v>
      </c>
      <c r="F58" s="140" t="s">
        <v>134</v>
      </c>
      <c r="G58" s="141"/>
      <c r="H58" s="141"/>
      <c r="I58" s="141"/>
      <c r="J58" s="141"/>
      <c r="K58" s="142"/>
    </row>
    <row r="59" spans="3:14" x14ac:dyDescent="0.35">
      <c r="C59" s="88" t="s">
        <v>110</v>
      </c>
      <c r="D59" s="83" t="s">
        <v>28</v>
      </c>
      <c r="E59" s="83" t="e">
        <f t="shared" si="3"/>
        <v>#VALUE!</v>
      </c>
      <c r="F59" s="140" t="s">
        <v>138</v>
      </c>
      <c r="G59" s="141"/>
      <c r="H59" s="141"/>
      <c r="I59" s="141"/>
      <c r="J59" s="141"/>
      <c r="K59" s="142"/>
    </row>
    <row r="60" spans="3:14" x14ac:dyDescent="0.35">
      <c r="C60" s="88" t="s">
        <v>111</v>
      </c>
      <c r="D60" s="83" t="s">
        <v>32</v>
      </c>
      <c r="E60" s="83" t="e">
        <f t="shared" si="3"/>
        <v>#VALUE!</v>
      </c>
      <c r="F60" s="140" t="s">
        <v>139</v>
      </c>
      <c r="G60" s="141"/>
      <c r="H60" s="141"/>
      <c r="I60" s="141"/>
      <c r="J60" s="141"/>
      <c r="K60" s="142"/>
    </row>
    <row r="61" spans="3:14" x14ac:dyDescent="0.35">
      <c r="C61" s="88" t="s">
        <v>112</v>
      </c>
      <c r="D61" s="83" t="s">
        <v>36</v>
      </c>
      <c r="E61" s="83" t="e">
        <f t="shared" si="3"/>
        <v>#VALUE!</v>
      </c>
      <c r="F61" s="140" t="s">
        <v>140</v>
      </c>
      <c r="G61" s="141"/>
      <c r="H61" s="141"/>
      <c r="I61" s="141"/>
      <c r="J61" s="141"/>
      <c r="K61" s="142"/>
    </row>
    <row r="62" spans="3:14" x14ac:dyDescent="0.35">
      <c r="C62" s="88" t="s">
        <v>113</v>
      </c>
      <c r="D62" s="83" t="s">
        <v>39</v>
      </c>
      <c r="E62" s="83" t="e">
        <f t="shared" si="3"/>
        <v>#VALUE!</v>
      </c>
      <c r="F62" s="140" t="s">
        <v>141</v>
      </c>
      <c r="G62" s="141"/>
      <c r="H62" s="141"/>
      <c r="I62" s="141"/>
      <c r="J62" s="141"/>
      <c r="K62" s="142"/>
    </row>
    <row r="63" spans="3:14" x14ac:dyDescent="0.35">
      <c r="C63" s="88" t="s">
        <v>114</v>
      </c>
      <c r="D63" s="83" t="s">
        <v>41</v>
      </c>
      <c r="E63" s="83" t="e">
        <f t="shared" si="3"/>
        <v>#VALUE!</v>
      </c>
      <c r="F63" s="140" t="s">
        <v>142</v>
      </c>
      <c r="G63" s="141"/>
      <c r="H63" s="141"/>
      <c r="I63" s="141"/>
      <c r="J63" s="141"/>
      <c r="K63" s="142"/>
    </row>
    <row r="64" spans="3:14" x14ac:dyDescent="0.35">
      <c r="C64" s="88" t="s">
        <v>115</v>
      </c>
      <c r="D64" s="83" t="s">
        <v>43</v>
      </c>
      <c r="E64" s="83" t="e">
        <f t="shared" si="3"/>
        <v>#VALUE!</v>
      </c>
      <c r="F64" s="138" t="s">
        <v>143</v>
      </c>
      <c r="G64" s="138"/>
      <c r="H64" s="138"/>
      <c r="I64" s="138"/>
      <c r="J64" s="138"/>
      <c r="K64" s="139"/>
      <c r="N64" s="30"/>
    </row>
    <row r="65" spans="3:11" x14ac:dyDescent="0.35">
      <c r="C65" s="88" t="s">
        <v>116</v>
      </c>
      <c r="D65" s="83" t="s">
        <v>45</v>
      </c>
      <c r="E65" s="83" t="e">
        <f t="shared" si="3"/>
        <v>#VALUE!</v>
      </c>
      <c r="F65" s="138" t="s">
        <v>144</v>
      </c>
      <c r="G65" s="138"/>
      <c r="H65" s="138"/>
      <c r="I65" s="138"/>
      <c r="J65" s="138"/>
      <c r="K65" s="139"/>
    </row>
    <row r="66" spans="3:11" x14ac:dyDescent="0.35">
      <c r="C66" s="88" t="s">
        <v>117</v>
      </c>
      <c r="D66" s="83" t="s">
        <v>49</v>
      </c>
      <c r="E66" s="83" t="e">
        <f t="shared" si="3"/>
        <v>#VALUE!</v>
      </c>
      <c r="F66" s="138" t="s">
        <v>145</v>
      </c>
      <c r="G66" s="138"/>
      <c r="H66" s="138"/>
      <c r="I66" s="138"/>
      <c r="J66" s="138"/>
      <c r="K66" s="139"/>
    </row>
    <row r="67" spans="3:11" ht="15" thickBot="1" x14ac:dyDescent="0.4">
      <c r="C67" s="64" t="s">
        <v>118</v>
      </c>
      <c r="D67" s="87" t="s">
        <v>51</v>
      </c>
      <c r="E67" s="87" t="e">
        <f t="shared" si="3"/>
        <v>#VALUE!</v>
      </c>
      <c r="F67" s="116" t="s">
        <v>146</v>
      </c>
      <c r="G67" s="116"/>
      <c r="H67" s="116"/>
      <c r="I67" s="116"/>
      <c r="J67" s="116"/>
      <c r="K67" s="117"/>
    </row>
  </sheetData>
  <dataConsolidate/>
  <mergeCells count="71">
    <mergeCell ref="B4:K4"/>
    <mergeCell ref="M4:AD4"/>
    <mergeCell ref="AG4:AX4"/>
    <mergeCell ref="B5:B6"/>
    <mergeCell ref="C5:D6"/>
    <mergeCell ref="E5:K6"/>
    <mergeCell ref="B9:B10"/>
    <mergeCell ref="C9:C10"/>
    <mergeCell ref="D9:D10"/>
    <mergeCell ref="F9:G9"/>
    <mergeCell ref="H9:K9"/>
    <mergeCell ref="F10:G10"/>
    <mergeCell ref="C14:D14"/>
    <mergeCell ref="E14:K14"/>
    <mergeCell ref="C7:D7"/>
    <mergeCell ref="E7:K7"/>
    <mergeCell ref="F8:G8"/>
    <mergeCell ref="H8:K8"/>
    <mergeCell ref="E19:K19"/>
    <mergeCell ref="H10:K10"/>
    <mergeCell ref="F11:K11"/>
    <mergeCell ref="F12:K12"/>
    <mergeCell ref="F13:K13"/>
    <mergeCell ref="C15:D15"/>
    <mergeCell ref="E15:K15"/>
    <mergeCell ref="G16:K16"/>
    <mergeCell ref="G17:K17"/>
    <mergeCell ref="G18:K18"/>
    <mergeCell ref="F34:K34"/>
    <mergeCell ref="F20:K20"/>
    <mergeCell ref="F21:K21"/>
    <mergeCell ref="F22:K22"/>
    <mergeCell ref="F23:K23"/>
    <mergeCell ref="B24:K25"/>
    <mergeCell ref="B26:K28"/>
    <mergeCell ref="F29:K29"/>
    <mergeCell ref="F30:K30"/>
    <mergeCell ref="F31:K31"/>
    <mergeCell ref="F32:K32"/>
    <mergeCell ref="F33:K33"/>
    <mergeCell ref="I46:K46"/>
    <mergeCell ref="I35:K35"/>
    <mergeCell ref="I36:K36"/>
    <mergeCell ref="I37:K37"/>
    <mergeCell ref="I38:K38"/>
    <mergeCell ref="I39:K39"/>
    <mergeCell ref="I40:K40"/>
    <mergeCell ref="I41:K41"/>
    <mergeCell ref="I42:K42"/>
    <mergeCell ref="I43:K43"/>
    <mergeCell ref="I44:K44"/>
    <mergeCell ref="I45:K45"/>
    <mergeCell ref="F60:K60"/>
    <mergeCell ref="I47:K47"/>
    <mergeCell ref="B48:K48"/>
    <mergeCell ref="C51:K51"/>
    <mergeCell ref="F52:K52"/>
    <mergeCell ref="F53:K53"/>
    <mergeCell ref="F54:K54"/>
    <mergeCell ref="F55:K55"/>
    <mergeCell ref="F56:K56"/>
    <mergeCell ref="F57:K57"/>
    <mergeCell ref="F58:K58"/>
    <mergeCell ref="F59:K59"/>
    <mergeCell ref="F67:K67"/>
    <mergeCell ref="F61:K61"/>
    <mergeCell ref="F62:K62"/>
    <mergeCell ref="F63:K63"/>
    <mergeCell ref="F64:K64"/>
    <mergeCell ref="F65:K65"/>
    <mergeCell ref="F66:K66"/>
  </mergeCells>
  <conditionalFormatting sqref="O9:U9 N10 N28 N37">
    <cfRule type="dataBar" priority="92">
      <dataBar>
        <cfvo type="min"/>
        <cfvo type="max"/>
        <color rgb="FFD6007B"/>
      </dataBar>
      <extLst>
        <ext xmlns:x14="http://schemas.microsoft.com/office/spreadsheetml/2009/9/main" uri="{B025F937-C7B1-47D3-B67F-A62EFF666E3E}">
          <x14:id>{4599502A-EE89-4DAF-A9DE-6B2BC6B6BC9F}</x14:id>
        </ext>
      </extLst>
    </cfRule>
  </conditionalFormatting>
  <conditionalFormatting sqref="N7 N43 N34">
    <cfRule type="dataBar" priority="91">
      <dataBar>
        <cfvo type="min"/>
        <cfvo type="max"/>
        <color rgb="FFD6007B"/>
      </dataBar>
      <extLst>
        <ext xmlns:x14="http://schemas.microsoft.com/office/spreadsheetml/2009/9/main" uri="{B025F937-C7B1-47D3-B67F-A62EFF666E3E}">
          <x14:id>{968C5BC8-74D8-4752-B9B0-FE67B4113F2D}</x14:id>
        </ext>
      </extLst>
    </cfRule>
  </conditionalFormatting>
  <conditionalFormatting sqref="N31 N40">
    <cfRule type="dataBar" priority="90">
      <dataBar>
        <cfvo type="min"/>
        <cfvo type="max"/>
        <color rgb="FFD6007B"/>
      </dataBar>
      <extLst>
        <ext xmlns:x14="http://schemas.microsoft.com/office/spreadsheetml/2009/9/main" uri="{B025F937-C7B1-47D3-B67F-A62EFF666E3E}">
          <x14:id>{BFBFC3F4-BD45-4C3B-B93B-5BEFE5216F0E}</x14:id>
        </ext>
      </extLst>
    </cfRule>
  </conditionalFormatting>
  <conditionalFormatting sqref="P10">
    <cfRule type="expression" dxfId="2153" priority="87">
      <formula>MATCH(2,D36,1)=1</formula>
    </cfRule>
    <cfRule type="expression" dxfId="2152" priority="88" stopIfTrue="1">
      <formula>MATCH(2,D36,0)=1</formula>
    </cfRule>
    <cfRule type="expression" dxfId="2151" priority="89">
      <formula>MATCH(2,D36,-1)=1</formula>
    </cfRule>
  </conditionalFormatting>
  <conditionalFormatting sqref="Q10">
    <cfRule type="expression" dxfId="2150" priority="84">
      <formula>MATCH(3,D36,1)=1</formula>
    </cfRule>
    <cfRule type="expression" dxfId="2149" priority="85" stopIfTrue="1">
      <formula>MATCH(3,D36,0)=1</formula>
    </cfRule>
    <cfRule type="expression" dxfId="2148" priority="86">
      <formula>MATCH(3,D36,-1)=1</formula>
    </cfRule>
  </conditionalFormatting>
  <conditionalFormatting sqref="R10">
    <cfRule type="expression" dxfId="2147" priority="81">
      <formula>MATCH(4,D36,1)=1</formula>
    </cfRule>
    <cfRule type="expression" dxfId="2146" priority="82" stopIfTrue="1">
      <formula>MATCH(4,D36,0)=1</formula>
    </cfRule>
    <cfRule type="expression" dxfId="2145" priority="83">
      <formula>MATCH(4,D36,-1)=1</formula>
    </cfRule>
  </conditionalFormatting>
  <conditionalFormatting sqref="S10">
    <cfRule type="expression" dxfId="2144" priority="78" stopIfTrue="1">
      <formula>MATCH(5,D36,0)=1</formula>
    </cfRule>
    <cfRule type="expression" dxfId="2143" priority="79">
      <formula>MATCH(5,D36,1)=1</formula>
    </cfRule>
    <cfRule type="expression" dxfId="2142" priority="80">
      <formula>MATCH(5,D36,-1)=1</formula>
    </cfRule>
  </conditionalFormatting>
  <conditionalFormatting sqref="T10">
    <cfRule type="expression" dxfId="2141" priority="75">
      <formula>MATCH(6,D36,1)=1</formula>
    </cfRule>
    <cfRule type="expression" dxfId="2140" priority="76" stopIfTrue="1">
      <formula>MATCH(6,D36,0)=1</formula>
    </cfRule>
    <cfRule type="expression" dxfId="2139" priority="77">
      <formula>MATCH(6,D36,-1)=1</formula>
    </cfRule>
  </conditionalFormatting>
  <conditionalFormatting sqref="U10">
    <cfRule type="expression" dxfId="2138" priority="72">
      <formula>MATCH(7,D36,1)=1</formula>
    </cfRule>
    <cfRule type="expression" dxfId="2137" priority="73" stopIfTrue="1">
      <formula>MATCH(7,D36,0)=1</formula>
    </cfRule>
    <cfRule type="expression" dxfId="2136" priority="74">
      <formula>MATCH(7,D36,-1)=1</formula>
    </cfRule>
  </conditionalFormatting>
  <conditionalFormatting sqref="V10">
    <cfRule type="expression" dxfId="2135" priority="69">
      <formula>MATCH(8,D36,1)=1</formula>
    </cfRule>
    <cfRule type="expression" dxfId="2134" priority="70" stopIfTrue="1">
      <formula>MATCH(8,D36,0)=1</formula>
    </cfRule>
    <cfRule type="expression" dxfId="2133" priority="71">
      <formula>MATCH(8,D36,-1)=1</formula>
    </cfRule>
  </conditionalFormatting>
  <conditionalFormatting sqref="W10">
    <cfRule type="expression" dxfId="2132" priority="66">
      <formula>MATCH(9,D36,1)=1</formula>
    </cfRule>
    <cfRule type="expression" dxfId="2131" priority="67" stopIfTrue="1">
      <formula>MATCH(9,D36,0)=1</formula>
    </cfRule>
    <cfRule type="expression" dxfId="2130" priority="68">
      <formula>MATCH(9,D36,-1)=1</formula>
    </cfRule>
  </conditionalFormatting>
  <conditionalFormatting sqref="X10">
    <cfRule type="expression" dxfId="2129" priority="63">
      <formula>MATCH(10,D36,1)=1</formula>
    </cfRule>
    <cfRule type="expression" dxfId="2128" priority="64" stopIfTrue="1">
      <formula>MATCH(10,D36,0)=1</formula>
    </cfRule>
    <cfRule type="expression" dxfId="2127" priority="65">
      <formula>MATCH(10,D36,-1)=1</formula>
    </cfRule>
  </conditionalFormatting>
  <conditionalFormatting sqref="Y10">
    <cfRule type="expression" dxfId="2126" priority="60">
      <formula>MATCH(11,D36,1)=1</formula>
    </cfRule>
    <cfRule type="expression" dxfId="2125" priority="61" stopIfTrue="1">
      <formula>MATCH(11,D36,0)=1</formula>
    </cfRule>
    <cfRule type="expression" dxfId="2124" priority="62">
      <formula>MATCH(11,D36,-1)=1</formula>
    </cfRule>
  </conditionalFormatting>
  <conditionalFormatting sqref="Z10">
    <cfRule type="expression" dxfId="2123" priority="57">
      <formula>MATCH(12,D36,1)=1</formula>
    </cfRule>
    <cfRule type="expression" dxfId="2122" priority="58" stopIfTrue="1">
      <formula>MATCH(12,D36,0)=1</formula>
    </cfRule>
    <cfRule type="expression" dxfId="2121" priority="59">
      <formula>MATCH(12,D36,-1)=1</formula>
    </cfRule>
  </conditionalFormatting>
  <conditionalFormatting sqref="AA10">
    <cfRule type="expression" dxfId="2120" priority="54">
      <formula>MATCH(13,D36,1)=1</formula>
    </cfRule>
    <cfRule type="expression" dxfId="2119" priority="55" stopIfTrue="1">
      <formula>MATCH(13,D36,0)=1</formula>
    </cfRule>
    <cfRule type="expression" dxfId="2118" priority="56">
      <formula>MATCH(13,D36,-1)=1</formula>
    </cfRule>
  </conditionalFormatting>
  <conditionalFormatting sqref="AB10">
    <cfRule type="expression" dxfId="2117" priority="51">
      <formula>MATCH(14,D36,1)=1</formula>
    </cfRule>
    <cfRule type="expression" dxfId="2116" priority="52" stopIfTrue="1">
      <formula>MATCH(14,D36,0)=1</formula>
    </cfRule>
    <cfRule type="expression" dxfId="2115" priority="53">
      <formula>MATCH(14,D36,-1)=1</formula>
    </cfRule>
  </conditionalFormatting>
  <conditionalFormatting sqref="AC10">
    <cfRule type="expression" dxfId="2114" priority="48">
      <formula>MATCH(15,D36,1)=1</formula>
    </cfRule>
    <cfRule type="expression" dxfId="2113" priority="49" stopIfTrue="1">
      <formula>MATCH(15,D36,0)=1</formula>
    </cfRule>
    <cfRule type="expression" dxfId="2112" priority="50">
      <formula>MATCH(15,D36,-1)=1</formula>
    </cfRule>
  </conditionalFormatting>
  <conditionalFormatting sqref="O10">
    <cfRule type="expression" dxfId="2111" priority="46" stopIfTrue="1">
      <formula>MATCH(1,D36,0)=1</formula>
    </cfRule>
    <cfRule type="expression" dxfId="2110" priority="47">
      <formula>MATCH(1,D36,-1)=1</formula>
    </cfRule>
  </conditionalFormatting>
  <conditionalFormatting sqref="P13">
    <cfRule type="expression" dxfId="2109" priority="93">
      <formula>MATCH(2,D37,1)=1</formula>
    </cfRule>
    <cfRule type="expression" dxfId="2108" priority="94" stopIfTrue="1">
      <formula>MATCH(2,D37,0)=1</formula>
    </cfRule>
    <cfRule type="expression" dxfId="2107" priority="95">
      <formula>MATCH(2,D37,-1)=1</formula>
    </cfRule>
  </conditionalFormatting>
  <conditionalFormatting sqref="Q13">
    <cfRule type="expression" dxfId="2106" priority="96">
      <formula>MATCH(3,D37,1)=1</formula>
    </cfRule>
    <cfRule type="expression" dxfId="2105" priority="97" stopIfTrue="1">
      <formula>MATCH(3,D37,0)=1</formula>
    </cfRule>
    <cfRule type="expression" dxfId="2104" priority="98">
      <formula>MATCH(3,D37,-1)=1</formula>
    </cfRule>
  </conditionalFormatting>
  <conditionalFormatting sqref="R13">
    <cfRule type="expression" dxfId="2103" priority="99">
      <formula>MATCH(4,D37,1)=1</formula>
    </cfRule>
    <cfRule type="expression" dxfId="2102" priority="100" stopIfTrue="1">
      <formula>MATCH(4,D37,0)=1</formula>
    </cfRule>
    <cfRule type="expression" dxfId="2101" priority="101">
      <formula>MATCH(4,D37,-1)=1</formula>
    </cfRule>
  </conditionalFormatting>
  <conditionalFormatting sqref="S13">
    <cfRule type="expression" dxfId="2100" priority="102" stopIfTrue="1">
      <formula>MATCH(5,D37,0)=1</formula>
    </cfRule>
    <cfRule type="expression" dxfId="2099" priority="103">
      <formula>MATCH(5,D37,1)=1</formula>
    </cfRule>
    <cfRule type="expression" dxfId="2098" priority="104">
      <formula>MATCH(5,D37,-1)=1</formula>
    </cfRule>
  </conditionalFormatting>
  <conditionalFormatting sqref="T13">
    <cfRule type="expression" dxfId="2097" priority="105">
      <formula>MATCH(6,D37,1)=1</formula>
    </cfRule>
    <cfRule type="expression" dxfId="2096" priority="106" stopIfTrue="1">
      <formula>MATCH(6,D37,0)=1</formula>
    </cfRule>
    <cfRule type="expression" dxfId="2095" priority="107">
      <formula>MATCH(6,D37,-1)=1</formula>
    </cfRule>
  </conditionalFormatting>
  <conditionalFormatting sqref="U13">
    <cfRule type="expression" dxfId="2094" priority="108">
      <formula>MATCH(7,D37,1)=1</formula>
    </cfRule>
    <cfRule type="expression" dxfId="2093" priority="109" stopIfTrue="1">
      <formula>MATCH(7,D37,0)=1</formula>
    </cfRule>
    <cfRule type="expression" dxfId="2092" priority="110">
      <formula>MATCH(7,D37,-1)=1</formula>
    </cfRule>
  </conditionalFormatting>
  <conditionalFormatting sqref="V13">
    <cfRule type="expression" dxfId="2091" priority="111">
      <formula>MATCH(8,D37,1)=1</formula>
    </cfRule>
    <cfRule type="expression" dxfId="2090" priority="112" stopIfTrue="1">
      <formula>MATCH(8,D37,0)=1</formula>
    </cfRule>
    <cfRule type="expression" dxfId="2089" priority="113">
      <formula>MATCH(8,D37,-1)=1</formula>
    </cfRule>
  </conditionalFormatting>
  <conditionalFormatting sqref="W13">
    <cfRule type="expression" dxfId="2088" priority="114">
      <formula>MATCH(9,D37,1)=1</formula>
    </cfRule>
    <cfRule type="expression" dxfId="2087" priority="115" stopIfTrue="1">
      <formula>MATCH(9,D37,0)=1</formula>
    </cfRule>
    <cfRule type="expression" dxfId="2086" priority="116">
      <formula>MATCH(9,D37,-1)=1</formula>
    </cfRule>
  </conditionalFormatting>
  <conditionalFormatting sqref="X13">
    <cfRule type="expression" dxfId="2085" priority="117">
      <formula>MATCH(10,D37,1)=1</formula>
    </cfRule>
    <cfRule type="expression" dxfId="2084" priority="118" stopIfTrue="1">
      <formula>MATCH(10,D37,0)=1</formula>
    </cfRule>
    <cfRule type="expression" dxfId="2083" priority="119">
      <formula>MATCH(10,D37,-1)=1</formula>
    </cfRule>
  </conditionalFormatting>
  <conditionalFormatting sqref="Y13">
    <cfRule type="expression" dxfId="2082" priority="120">
      <formula>MATCH(11,D37,1)=1</formula>
    </cfRule>
    <cfRule type="expression" dxfId="2081" priority="121" stopIfTrue="1">
      <formula>MATCH(11,D37,0)=1</formula>
    </cfRule>
    <cfRule type="expression" dxfId="2080" priority="122">
      <formula>MATCH(11,D37,-1)=1</formula>
    </cfRule>
  </conditionalFormatting>
  <conditionalFormatting sqref="Z13">
    <cfRule type="expression" dxfId="2079" priority="123">
      <formula>MATCH(12,D37,1)=1</formula>
    </cfRule>
    <cfRule type="expression" dxfId="2078" priority="124" stopIfTrue="1">
      <formula>MATCH(12,D37,0)=1</formula>
    </cfRule>
    <cfRule type="expression" dxfId="2077" priority="125">
      <formula>MATCH(12,D37,-1)=1</formula>
    </cfRule>
  </conditionalFormatting>
  <conditionalFormatting sqref="AA13">
    <cfRule type="expression" dxfId="2076" priority="126">
      <formula>MATCH(13,D37,1)=1</formula>
    </cfRule>
    <cfRule type="expression" dxfId="2075" priority="127" stopIfTrue="1">
      <formula>MATCH(13,D37,0)=1</formula>
    </cfRule>
    <cfRule type="expression" dxfId="2074" priority="128">
      <formula>MATCH(13,D37,-1)=1</formula>
    </cfRule>
  </conditionalFormatting>
  <conditionalFormatting sqref="AB13">
    <cfRule type="expression" dxfId="2073" priority="129">
      <formula>MATCH(14,D37,1)=1</formula>
    </cfRule>
    <cfRule type="expression" dxfId="2072" priority="130" stopIfTrue="1">
      <formula>MATCH(14,D37,0)=1</formula>
    </cfRule>
    <cfRule type="expression" dxfId="2071" priority="131">
      <formula>MATCH(14,D37,-1)=1</formula>
    </cfRule>
  </conditionalFormatting>
  <conditionalFormatting sqref="AC13">
    <cfRule type="expression" dxfId="2070" priority="132">
      <formula>MATCH(15,D37,1)=1</formula>
    </cfRule>
    <cfRule type="expression" dxfId="2069" priority="133" stopIfTrue="1">
      <formula>MATCH(15,D37,0)=1</formula>
    </cfRule>
    <cfRule type="expression" dxfId="2068" priority="134">
      <formula>MATCH(15,D37,-1)=1</formula>
    </cfRule>
  </conditionalFormatting>
  <conditionalFormatting sqref="O13">
    <cfRule type="expression" dxfId="2067" priority="135" stopIfTrue="1">
      <formula>MATCH(1,D37,0)=1</formula>
    </cfRule>
    <cfRule type="expression" dxfId="2066" priority="136">
      <formula>MATCH(1,D37,-1)=1</formula>
    </cfRule>
  </conditionalFormatting>
  <conditionalFormatting sqref="P16">
    <cfRule type="expression" dxfId="2065" priority="137">
      <formula>MATCH(2,D38,1)=1</formula>
    </cfRule>
    <cfRule type="expression" dxfId="2064" priority="138" stopIfTrue="1">
      <formula>MATCH(2,D38,0)=1</formula>
    </cfRule>
    <cfRule type="expression" dxfId="2063" priority="139">
      <formula>MATCH(2,D38,-1)=1</formula>
    </cfRule>
  </conditionalFormatting>
  <conditionalFormatting sqref="Q16">
    <cfRule type="expression" dxfId="2062" priority="140">
      <formula>MATCH(3,D38,1)=1</formula>
    </cfRule>
    <cfRule type="expression" dxfId="2061" priority="141" stopIfTrue="1">
      <formula>MATCH(3,D38,0)=1</formula>
    </cfRule>
    <cfRule type="expression" dxfId="2060" priority="142">
      <formula>MATCH(3,D38,-1)=1</formula>
    </cfRule>
  </conditionalFormatting>
  <conditionalFormatting sqref="R16">
    <cfRule type="expression" dxfId="2059" priority="143">
      <formula>MATCH(4,D38,1)=1</formula>
    </cfRule>
    <cfRule type="expression" dxfId="2058" priority="144" stopIfTrue="1">
      <formula>MATCH(4,D38,0)=1</formula>
    </cfRule>
    <cfRule type="expression" dxfId="2057" priority="145">
      <formula>MATCH(4,D38,-1)=1</formula>
    </cfRule>
  </conditionalFormatting>
  <conditionalFormatting sqref="S16">
    <cfRule type="expression" dxfId="2056" priority="146" stopIfTrue="1">
      <formula>MATCH(5,D38,0)=1</formula>
    </cfRule>
    <cfRule type="expression" dxfId="2055" priority="147">
      <formula>MATCH(5,D38,1)=1</formula>
    </cfRule>
    <cfRule type="expression" dxfId="2054" priority="148">
      <formula>MATCH(5,D38,-1)=1</formula>
    </cfRule>
  </conditionalFormatting>
  <conditionalFormatting sqref="T16">
    <cfRule type="expression" dxfId="2053" priority="149">
      <formula>MATCH(6,D38,1)=1</formula>
    </cfRule>
    <cfRule type="expression" dxfId="2052" priority="150" stopIfTrue="1">
      <formula>MATCH(6,D38,0)=1</formula>
    </cfRule>
    <cfRule type="expression" dxfId="2051" priority="151">
      <formula>MATCH(6,D38,-1)=1</formula>
    </cfRule>
  </conditionalFormatting>
  <conditionalFormatting sqref="U16">
    <cfRule type="expression" dxfId="2050" priority="152">
      <formula>MATCH(7,D38,1)=1</formula>
    </cfRule>
    <cfRule type="expression" dxfId="2049" priority="153" stopIfTrue="1">
      <formula>MATCH(7,D38,0)=1</formula>
    </cfRule>
    <cfRule type="expression" dxfId="2048" priority="154">
      <formula>MATCH(7,D38,-1)=1</formula>
    </cfRule>
  </conditionalFormatting>
  <conditionalFormatting sqref="V16">
    <cfRule type="expression" dxfId="2047" priority="155">
      <formula>MATCH(8,D38,1)=1</formula>
    </cfRule>
    <cfRule type="expression" dxfId="2046" priority="156" stopIfTrue="1">
      <formula>MATCH(8,D38,0)=1</formula>
    </cfRule>
    <cfRule type="expression" dxfId="2045" priority="157">
      <formula>MATCH(8,D38,-1)=1</formula>
    </cfRule>
  </conditionalFormatting>
  <conditionalFormatting sqref="W16">
    <cfRule type="expression" dxfId="2044" priority="158">
      <formula>MATCH(9,D38,1)=1</formula>
    </cfRule>
    <cfRule type="expression" dxfId="2043" priority="159" stopIfTrue="1">
      <formula>MATCH(9,D38,0)=1</formula>
    </cfRule>
    <cfRule type="expression" dxfId="2042" priority="160">
      <formula>MATCH(9,D38,-1)=1</formula>
    </cfRule>
  </conditionalFormatting>
  <conditionalFormatting sqref="X16">
    <cfRule type="expression" dxfId="2041" priority="161">
      <formula>MATCH(10,D38,1)=1</formula>
    </cfRule>
    <cfRule type="expression" dxfId="2040" priority="162" stopIfTrue="1">
      <formula>MATCH(10,D38,0)=1</formula>
    </cfRule>
    <cfRule type="expression" dxfId="2039" priority="163">
      <formula>MATCH(10,D38,-1)=1</formula>
    </cfRule>
  </conditionalFormatting>
  <conditionalFormatting sqref="Y16">
    <cfRule type="expression" dxfId="2038" priority="164">
      <formula>MATCH(11,D38,1)=1</formula>
    </cfRule>
    <cfRule type="expression" dxfId="2037" priority="165" stopIfTrue="1">
      <formula>MATCH(11,D38,0)=1</formula>
    </cfRule>
    <cfRule type="expression" dxfId="2036" priority="166">
      <formula>MATCH(11,D38,-1)=1</formula>
    </cfRule>
  </conditionalFormatting>
  <conditionalFormatting sqref="Z16">
    <cfRule type="expression" dxfId="2035" priority="167">
      <formula>MATCH(12,D38,1)=1</formula>
    </cfRule>
    <cfRule type="expression" dxfId="2034" priority="168" stopIfTrue="1">
      <formula>MATCH(12,D38,0)=1</formula>
    </cfRule>
    <cfRule type="expression" dxfId="2033" priority="169">
      <formula>MATCH(12,D38,-1)=1</formula>
    </cfRule>
  </conditionalFormatting>
  <conditionalFormatting sqref="AA16">
    <cfRule type="expression" dxfId="2032" priority="170">
      <formula>MATCH(13,D38,1)=1</formula>
    </cfRule>
    <cfRule type="expression" dxfId="2031" priority="171" stopIfTrue="1">
      <formula>MATCH(13,D38,0)=1</formula>
    </cfRule>
    <cfRule type="expression" dxfId="2030" priority="172">
      <formula>MATCH(13,D38,-1)=1</formula>
    </cfRule>
  </conditionalFormatting>
  <conditionalFormatting sqref="AB16">
    <cfRule type="expression" dxfId="2029" priority="173">
      <formula>MATCH(14,D38,1)=1</formula>
    </cfRule>
    <cfRule type="expression" dxfId="2028" priority="174" stopIfTrue="1">
      <formula>MATCH(14,D38,0)=1</formula>
    </cfRule>
    <cfRule type="expression" dxfId="2027" priority="175">
      <formula>MATCH(14,D38,-1)=1</formula>
    </cfRule>
  </conditionalFormatting>
  <conditionalFormatting sqref="AC16">
    <cfRule type="expression" dxfId="2026" priority="176">
      <formula>MATCH(15,D38,1)=1</formula>
    </cfRule>
    <cfRule type="expression" dxfId="2025" priority="177" stopIfTrue="1">
      <formula>MATCH(15,D38,0)=1</formula>
    </cfRule>
    <cfRule type="expression" dxfId="2024" priority="178">
      <formula>MATCH(15,D38,-1)=1</formula>
    </cfRule>
  </conditionalFormatting>
  <conditionalFormatting sqref="O16">
    <cfRule type="expression" dxfId="2023" priority="179" stopIfTrue="1">
      <formula>MATCH(1,D38,0)=1</formula>
    </cfRule>
    <cfRule type="expression" dxfId="2022" priority="180">
      <formula>MATCH(1,D38,-1)=1</formula>
    </cfRule>
  </conditionalFormatting>
  <conditionalFormatting sqref="P19">
    <cfRule type="expression" dxfId="2021" priority="181">
      <formula>MATCH(2,D39,1)=1</formula>
    </cfRule>
    <cfRule type="expression" dxfId="2020" priority="182" stopIfTrue="1">
      <formula>MATCH(2,D39,0)=1</formula>
    </cfRule>
    <cfRule type="expression" dxfId="2019" priority="183">
      <formula>MATCH(2,D39,-1)=1</formula>
    </cfRule>
  </conditionalFormatting>
  <conditionalFormatting sqref="Q19">
    <cfRule type="expression" dxfId="2018" priority="184">
      <formula>MATCH(3,D39,1)=1</formula>
    </cfRule>
    <cfRule type="expression" dxfId="2017" priority="185" stopIfTrue="1">
      <formula>MATCH(3,D39,0)=1</formula>
    </cfRule>
    <cfRule type="expression" dxfId="2016" priority="186">
      <formula>MATCH(3,D39,-1)=1</formula>
    </cfRule>
  </conditionalFormatting>
  <conditionalFormatting sqref="R19">
    <cfRule type="expression" dxfId="2015" priority="187">
      <formula>MATCH(4,D39,1)=1</formula>
    </cfRule>
    <cfRule type="expression" dxfId="2014" priority="188" stopIfTrue="1">
      <formula>MATCH(4,D39,0)=1</formula>
    </cfRule>
    <cfRule type="expression" dxfId="2013" priority="189">
      <formula>MATCH(4,D39,-1)=1</formula>
    </cfRule>
  </conditionalFormatting>
  <conditionalFormatting sqref="S19">
    <cfRule type="expression" dxfId="2012" priority="190" stopIfTrue="1">
      <formula>MATCH(5,D39,0)=1</formula>
    </cfRule>
    <cfRule type="expression" dxfId="2011" priority="191">
      <formula>MATCH(5,D39,1)=1</formula>
    </cfRule>
    <cfRule type="expression" dxfId="2010" priority="192">
      <formula>MATCH(5,D39,-1)=1</formula>
    </cfRule>
  </conditionalFormatting>
  <conditionalFormatting sqref="T19">
    <cfRule type="expression" dxfId="2009" priority="193">
      <formula>MATCH(6,D39,1)=1</formula>
    </cfRule>
    <cfRule type="expression" dxfId="2008" priority="194" stopIfTrue="1">
      <formula>MATCH(6,D39,0)=1</formula>
    </cfRule>
    <cfRule type="expression" dxfId="2007" priority="195">
      <formula>MATCH(6,D39,-1)=1</formula>
    </cfRule>
  </conditionalFormatting>
  <conditionalFormatting sqref="U19">
    <cfRule type="expression" dxfId="2006" priority="196">
      <formula>MATCH(7,D39,1)=1</formula>
    </cfRule>
    <cfRule type="expression" dxfId="2005" priority="197" stopIfTrue="1">
      <formula>MATCH(7,D39,0)=1</formula>
    </cfRule>
    <cfRule type="expression" dxfId="2004" priority="198">
      <formula>MATCH(7,D39,-1)=1</formula>
    </cfRule>
  </conditionalFormatting>
  <conditionalFormatting sqref="V19">
    <cfRule type="expression" dxfId="2003" priority="199">
      <formula>MATCH(8,D39,1)=1</formula>
    </cfRule>
    <cfRule type="expression" dxfId="2002" priority="200" stopIfTrue="1">
      <formula>MATCH(8,D39,0)=1</formula>
    </cfRule>
    <cfRule type="expression" dxfId="2001" priority="201">
      <formula>MATCH(8,D39,-1)=1</formula>
    </cfRule>
  </conditionalFormatting>
  <conditionalFormatting sqref="W19">
    <cfRule type="expression" dxfId="2000" priority="202">
      <formula>MATCH(9,D39,1)=1</formula>
    </cfRule>
    <cfRule type="expression" dxfId="1999" priority="203" stopIfTrue="1">
      <formula>MATCH(9,D39,0)=1</formula>
    </cfRule>
    <cfRule type="expression" dxfId="1998" priority="204">
      <formula>MATCH(9,D39,-1)=1</formula>
    </cfRule>
  </conditionalFormatting>
  <conditionalFormatting sqref="X19">
    <cfRule type="expression" dxfId="1997" priority="205">
      <formula>MATCH(10,D39,1)=1</formula>
    </cfRule>
    <cfRule type="expression" dxfId="1996" priority="206" stopIfTrue="1">
      <formula>MATCH(10,D39,0)=1</formula>
    </cfRule>
    <cfRule type="expression" dxfId="1995" priority="207">
      <formula>MATCH(10,D39,-1)=1</formula>
    </cfRule>
  </conditionalFormatting>
  <conditionalFormatting sqref="Y19">
    <cfRule type="expression" dxfId="1994" priority="208">
      <formula>MATCH(11,D39,1)=1</formula>
    </cfRule>
    <cfRule type="expression" dxfId="1993" priority="209" stopIfTrue="1">
      <formula>MATCH(11,D39,0)=1</formula>
    </cfRule>
    <cfRule type="expression" dxfId="1992" priority="210">
      <formula>MATCH(11,D39,-1)=1</formula>
    </cfRule>
  </conditionalFormatting>
  <conditionalFormatting sqref="Z19">
    <cfRule type="expression" dxfId="1991" priority="211">
      <formula>MATCH(12,D39,1)=1</formula>
    </cfRule>
    <cfRule type="expression" dxfId="1990" priority="212" stopIfTrue="1">
      <formula>MATCH(12,D39,0)=1</formula>
    </cfRule>
    <cfRule type="expression" dxfId="1989" priority="213">
      <formula>MATCH(12,D39,-1)=1</formula>
    </cfRule>
  </conditionalFormatting>
  <conditionalFormatting sqref="AA19">
    <cfRule type="expression" dxfId="1988" priority="214">
      <formula>MATCH(13,D39,1)=1</formula>
    </cfRule>
    <cfRule type="expression" dxfId="1987" priority="215" stopIfTrue="1">
      <formula>MATCH(13,D39,0)=1</formula>
    </cfRule>
    <cfRule type="expression" dxfId="1986" priority="216">
      <formula>MATCH(13,D39,-1)=1</formula>
    </cfRule>
  </conditionalFormatting>
  <conditionalFormatting sqref="AB19">
    <cfRule type="expression" dxfId="1985" priority="217">
      <formula>MATCH(14,D39,1)=1</formula>
    </cfRule>
    <cfRule type="expression" dxfId="1984" priority="218" stopIfTrue="1">
      <formula>MATCH(14,D39,0)=1</formula>
    </cfRule>
    <cfRule type="expression" dxfId="1983" priority="219">
      <formula>MATCH(14,D39,-1)=1</formula>
    </cfRule>
  </conditionalFormatting>
  <conditionalFormatting sqref="AC19">
    <cfRule type="expression" dxfId="1982" priority="220">
      <formula>MATCH(15,D39,1)=1</formula>
    </cfRule>
    <cfRule type="expression" dxfId="1981" priority="221" stopIfTrue="1">
      <formula>MATCH(15,D39,0)=1</formula>
    </cfRule>
    <cfRule type="expression" dxfId="1980" priority="222">
      <formula>MATCH(15,D39,-1)=1</formula>
    </cfRule>
  </conditionalFormatting>
  <conditionalFormatting sqref="O19">
    <cfRule type="expression" dxfId="1979" priority="223" stopIfTrue="1">
      <formula>MATCH(1,D39,0)=1</formula>
    </cfRule>
    <cfRule type="expression" dxfId="1978" priority="224">
      <formula>MATCH(1,D39,-1)=1</formula>
    </cfRule>
  </conditionalFormatting>
  <conditionalFormatting sqref="P22">
    <cfRule type="expression" dxfId="1977" priority="225">
      <formula>MATCH(2,D40,1)=1</formula>
    </cfRule>
    <cfRule type="expression" dxfId="1976" priority="226" stopIfTrue="1">
      <formula>MATCH(2,D40,0)=1</formula>
    </cfRule>
    <cfRule type="expression" dxfId="1975" priority="227">
      <formula>MATCH(2,D40,-1)=1</formula>
    </cfRule>
  </conditionalFormatting>
  <conditionalFormatting sqref="Q22">
    <cfRule type="expression" dxfId="1974" priority="228">
      <formula>MATCH(3,D40,1)=1</formula>
    </cfRule>
    <cfRule type="expression" dxfId="1973" priority="229" stopIfTrue="1">
      <formula>MATCH(3,D40,0)=1</formula>
    </cfRule>
    <cfRule type="expression" dxfId="1972" priority="230">
      <formula>MATCH(3,D40,-1)=1</formula>
    </cfRule>
  </conditionalFormatting>
  <conditionalFormatting sqref="R22">
    <cfRule type="expression" dxfId="1971" priority="231">
      <formula>MATCH(4,D40,1)=1</formula>
    </cfRule>
    <cfRule type="expression" dxfId="1970" priority="232" stopIfTrue="1">
      <formula>MATCH(4,D40,0)=1</formula>
    </cfRule>
    <cfRule type="expression" dxfId="1969" priority="233">
      <formula>MATCH(4,D40,-1)=1</formula>
    </cfRule>
  </conditionalFormatting>
  <conditionalFormatting sqref="S22">
    <cfRule type="expression" dxfId="1968" priority="234" stopIfTrue="1">
      <formula>MATCH(5,D40,0)=1</formula>
    </cfRule>
    <cfRule type="expression" dxfId="1967" priority="235">
      <formula>MATCH(5,D40,1)=1</formula>
    </cfRule>
    <cfRule type="expression" dxfId="1966" priority="236">
      <formula>MATCH(5,D40,-1)=1</formula>
    </cfRule>
  </conditionalFormatting>
  <conditionalFormatting sqref="T22">
    <cfRule type="expression" dxfId="1965" priority="237">
      <formula>MATCH(6,D40,1)=1</formula>
    </cfRule>
    <cfRule type="expression" dxfId="1964" priority="238" stopIfTrue="1">
      <formula>MATCH(6,D40,0)=1</formula>
    </cfRule>
    <cfRule type="expression" dxfId="1963" priority="239">
      <formula>MATCH(6,D40,-1)=1</formula>
    </cfRule>
  </conditionalFormatting>
  <conditionalFormatting sqref="U22">
    <cfRule type="expression" dxfId="1962" priority="240">
      <formula>MATCH(7,D40,1)=1</formula>
    </cfRule>
    <cfRule type="expression" dxfId="1961" priority="241" stopIfTrue="1">
      <formula>MATCH(7,D40,0)=1</formula>
    </cfRule>
    <cfRule type="expression" dxfId="1960" priority="242">
      <formula>MATCH(7,D40,-1)=1</formula>
    </cfRule>
  </conditionalFormatting>
  <conditionalFormatting sqref="V22">
    <cfRule type="expression" dxfId="1959" priority="243">
      <formula>MATCH(8,D40,1)=1</formula>
    </cfRule>
    <cfRule type="expression" dxfId="1958" priority="244" stopIfTrue="1">
      <formula>MATCH(8,D40,0)=1</formula>
    </cfRule>
    <cfRule type="expression" dxfId="1957" priority="245">
      <formula>MATCH(8,D40,-1)=1</formula>
    </cfRule>
  </conditionalFormatting>
  <conditionalFormatting sqref="W22">
    <cfRule type="expression" dxfId="1956" priority="246">
      <formula>MATCH(9,D40,1)=1</formula>
    </cfRule>
    <cfRule type="expression" dxfId="1955" priority="247" stopIfTrue="1">
      <formula>MATCH(9,D40,0)=1</formula>
    </cfRule>
    <cfRule type="expression" dxfId="1954" priority="248">
      <formula>MATCH(9,D40,-1)=1</formula>
    </cfRule>
  </conditionalFormatting>
  <conditionalFormatting sqref="X22">
    <cfRule type="expression" dxfId="1953" priority="249">
      <formula>MATCH(10,D40,1)=1</formula>
    </cfRule>
    <cfRule type="expression" dxfId="1952" priority="250" stopIfTrue="1">
      <formula>MATCH(10,D40,0)=1</formula>
    </cfRule>
    <cfRule type="expression" dxfId="1951" priority="251">
      <formula>MATCH(10,D40,-1)=1</formula>
    </cfRule>
  </conditionalFormatting>
  <conditionalFormatting sqref="Y22">
    <cfRule type="expression" dxfId="1950" priority="252">
      <formula>MATCH(11,D40,1)=1</formula>
    </cfRule>
    <cfRule type="expression" dxfId="1949" priority="253" stopIfTrue="1">
      <formula>MATCH(11,D40,0)=1</formula>
    </cfRule>
    <cfRule type="expression" dxfId="1948" priority="254">
      <formula>MATCH(11,D40,-1)=1</formula>
    </cfRule>
  </conditionalFormatting>
  <conditionalFormatting sqref="Z22">
    <cfRule type="expression" dxfId="1947" priority="255">
      <formula>MATCH(12,D40,1)=1</formula>
    </cfRule>
    <cfRule type="expression" dxfId="1946" priority="256" stopIfTrue="1">
      <formula>MATCH(12,D40,0)=1</formula>
    </cfRule>
    <cfRule type="expression" dxfId="1945" priority="257">
      <formula>MATCH(12,D40,-1)=1</formula>
    </cfRule>
  </conditionalFormatting>
  <conditionalFormatting sqref="AA22">
    <cfRule type="expression" dxfId="1944" priority="258">
      <formula>MATCH(13,D40,1)=1</formula>
    </cfRule>
    <cfRule type="expression" dxfId="1943" priority="259" stopIfTrue="1">
      <formula>MATCH(13,D40,0)=1</formula>
    </cfRule>
    <cfRule type="expression" dxfId="1942" priority="260">
      <formula>MATCH(13,D40,-1)=1</formula>
    </cfRule>
  </conditionalFormatting>
  <conditionalFormatting sqref="AB22">
    <cfRule type="expression" dxfId="1941" priority="261">
      <formula>MATCH(14,D40,1)=1</formula>
    </cfRule>
    <cfRule type="expression" dxfId="1940" priority="262" stopIfTrue="1">
      <formula>MATCH(14,D40,0)=1</formula>
    </cfRule>
    <cfRule type="expression" dxfId="1939" priority="263">
      <formula>MATCH(14,D40,-1)=1</formula>
    </cfRule>
  </conditionalFormatting>
  <conditionalFormatting sqref="AC22">
    <cfRule type="expression" dxfId="1938" priority="264">
      <formula>MATCH(15,D40,1)=1</formula>
    </cfRule>
    <cfRule type="expression" dxfId="1937" priority="265" stopIfTrue="1">
      <formula>MATCH(15,D40,0)=1</formula>
    </cfRule>
    <cfRule type="expression" dxfId="1936" priority="266">
      <formula>MATCH(15,D40,-1)=1</formula>
    </cfRule>
  </conditionalFormatting>
  <conditionalFormatting sqref="O22">
    <cfRule type="expression" dxfId="1935" priority="267" stopIfTrue="1">
      <formula>MATCH(1,D40,0)=1</formula>
    </cfRule>
    <cfRule type="expression" dxfId="1934" priority="268">
      <formula>MATCH(1,D40,-1)=1</formula>
    </cfRule>
  </conditionalFormatting>
  <conditionalFormatting sqref="P25">
    <cfRule type="expression" dxfId="1933" priority="269">
      <formula>MATCH(2,D41,1)=1</formula>
    </cfRule>
    <cfRule type="expression" dxfId="1932" priority="270" stopIfTrue="1">
      <formula>MATCH(2,D41,0)=1</formula>
    </cfRule>
    <cfRule type="expression" dxfId="1931" priority="271">
      <formula>MATCH(2,D41,-1)=1</formula>
    </cfRule>
  </conditionalFormatting>
  <conditionalFormatting sqref="Q25">
    <cfRule type="expression" dxfId="1930" priority="272">
      <formula>MATCH(3,D41,1)=1</formula>
    </cfRule>
    <cfRule type="expression" dxfId="1929" priority="273" stopIfTrue="1">
      <formula>MATCH(3,D41,0)=1</formula>
    </cfRule>
    <cfRule type="expression" dxfId="1928" priority="274">
      <formula>MATCH(3,D41,-1)=1</formula>
    </cfRule>
  </conditionalFormatting>
  <conditionalFormatting sqref="R25">
    <cfRule type="expression" dxfId="1927" priority="275">
      <formula>MATCH(4,D41,1)=1</formula>
    </cfRule>
    <cfRule type="expression" dxfId="1926" priority="276" stopIfTrue="1">
      <formula>MATCH(4,D41,0)=1</formula>
    </cfRule>
    <cfRule type="expression" dxfId="1925" priority="277">
      <formula>MATCH(4,D41,-1)=1</formula>
    </cfRule>
  </conditionalFormatting>
  <conditionalFormatting sqref="S25">
    <cfRule type="expression" dxfId="1924" priority="278" stopIfTrue="1">
      <formula>MATCH(5,D41,0)=1</formula>
    </cfRule>
    <cfRule type="expression" dxfId="1923" priority="279">
      <formula>MATCH(5,D41,1)=1</formula>
    </cfRule>
    <cfRule type="expression" dxfId="1922" priority="280">
      <formula>MATCH(5,D41,-1)=1</formula>
    </cfRule>
  </conditionalFormatting>
  <conditionalFormatting sqref="T25">
    <cfRule type="expression" dxfId="1921" priority="281">
      <formula>MATCH(6,D41,1)=1</formula>
    </cfRule>
    <cfRule type="expression" dxfId="1920" priority="282" stopIfTrue="1">
      <formula>MATCH(6,D41,0)=1</formula>
    </cfRule>
    <cfRule type="expression" dxfId="1919" priority="283">
      <formula>MATCH(6,D41,-1)=1</formula>
    </cfRule>
  </conditionalFormatting>
  <conditionalFormatting sqref="U25">
    <cfRule type="expression" dxfId="1918" priority="284">
      <formula>MATCH(7,D41,1)=1</formula>
    </cfRule>
    <cfRule type="expression" dxfId="1917" priority="285" stopIfTrue="1">
      <formula>MATCH(7,D41,0)=1</formula>
    </cfRule>
    <cfRule type="expression" dxfId="1916" priority="286">
      <formula>MATCH(7,D41,-1)=1</formula>
    </cfRule>
  </conditionalFormatting>
  <conditionalFormatting sqref="V25">
    <cfRule type="expression" dxfId="1915" priority="287">
      <formula>MATCH(8,D41,1)=1</formula>
    </cfRule>
    <cfRule type="expression" dxfId="1914" priority="288" stopIfTrue="1">
      <formula>MATCH(8,D41,0)=1</formula>
    </cfRule>
    <cfRule type="expression" dxfId="1913" priority="289">
      <formula>MATCH(8,D41,-1)=1</formula>
    </cfRule>
  </conditionalFormatting>
  <conditionalFormatting sqref="W25">
    <cfRule type="expression" dxfId="1912" priority="290">
      <formula>MATCH(9,D41,1)=1</formula>
    </cfRule>
    <cfRule type="expression" dxfId="1911" priority="291" stopIfTrue="1">
      <formula>MATCH(9,D41,0)=1</formula>
    </cfRule>
    <cfRule type="expression" dxfId="1910" priority="292">
      <formula>MATCH(9,D41,-1)=1</formula>
    </cfRule>
  </conditionalFormatting>
  <conditionalFormatting sqref="X25">
    <cfRule type="expression" dxfId="1909" priority="293">
      <formula>MATCH(10,D41,1)=1</formula>
    </cfRule>
    <cfRule type="expression" dxfId="1908" priority="294" stopIfTrue="1">
      <formula>MATCH(10,D41,0)=1</formula>
    </cfRule>
    <cfRule type="expression" dxfId="1907" priority="295">
      <formula>MATCH(10,D41,-1)=1</formula>
    </cfRule>
  </conditionalFormatting>
  <conditionalFormatting sqref="Y25">
    <cfRule type="expression" dxfId="1906" priority="296">
      <formula>MATCH(11,D41,1)=1</formula>
    </cfRule>
    <cfRule type="expression" dxfId="1905" priority="297" stopIfTrue="1">
      <formula>MATCH(11,D41,0)=1</formula>
    </cfRule>
    <cfRule type="expression" dxfId="1904" priority="298">
      <formula>MATCH(11,D41,-1)=1</formula>
    </cfRule>
  </conditionalFormatting>
  <conditionalFormatting sqref="Z25">
    <cfRule type="expression" dxfId="1903" priority="299">
      <formula>MATCH(12,D41,1)=1</formula>
    </cfRule>
    <cfRule type="expression" dxfId="1902" priority="300" stopIfTrue="1">
      <formula>MATCH(12,D41,0)=1</formula>
    </cfRule>
    <cfRule type="expression" dxfId="1901" priority="301">
      <formula>MATCH(12,D41,-1)=1</formula>
    </cfRule>
  </conditionalFormatting>
  <conditionalFormatting sqref="AA25">
    <cfRule type="expression" dxfId="1900" priority="302">
      <formula>MATCH(13,D41,1)=1</formula>
    </cfRule>
    <cfRule type="expression" dxfId="1899" priority="303" stopIfTrue="1">
      <formula>MATCH(13,D41,0)=1</formula>
    </cfRule>
    <cfRule type="expression" dxfId="1898" priority="304">
      <formula>MATCH(13,D41,-1)=1</formula>
    </cfRule>
  </conditionalFormatting>
  <conditionalFormatting sqref="AB25">
    <cfRule type="expression" dxfId="1897" priority="305">
      <formula>MATCH(14,D41,1)=1</formula>
    </cfRule>
    <cfRule type="expression" dxfId="1896" priority="306" stopIfTrue="1">
      <formula>MATCH(14,D41,0)=1</formula>
    </cfRule>
    <cfRule type="expression" dxfId="1895" priority="307">
      <formula>MATCH(14,D41,-1)=1</formula>
    </cfRule>
  </conditionalFormatting>
  <conditionalFormatting sqref="AC25">
    <cfRule type="expression" dxfId="1894" priority="308">
      <formula>MATCH(15,D41,1)=1</formula>
    </cfRule>
    <cfRule type="expression" dxfId="1893" priority="309" stopIfTrue="1">
      <formula>MATCH(15,D41,0)=1</formula>
    </cfRule>
    <cfRule type="expression" dxfId="1892" priority="310">
      <formula>MATCH(15,D41,-1)=1</formula>
    </cfRule>
  </conditionalFormatting>
  <conditionalFormatting sqref="O25">
    <cfRule type="expression" dxfId="1891" priority="311" stopIfTrue="1">
      <formula>MATCH(1,D41,0)=1</formula>
    </cfRule>
    <cfRule type="expression" dxfId="1890" priority="312">
      <formula>MATCH(1,D41,-1)=1</formula>
    </cfRule>
  </conditionalFormatting>
  <conditionalFormatting sqref="P28">
    <cfRule type="expression" dxfId="1889" priority="313">
      <formula>MATCH(2,D42,1)=1</formula>
    </cfRule>
    <cfRule type="expression" dxfId="1888" priority="314" stopIfTrue="1">
      <formula>MATCH(2,D42,0)=1</formula>
    </cfRule>
    <cfRule type="expression" dxfId="1887" priority="315">
      <formula>MATCH(2,D42,-1)=1</formula>
    </cfRule>
  </conditionalFormatting>
  <conditionalFormatting sqref="Q28">
    <cfRule type="expression" dxfId="1886" priority="316">
      <formula>MATCH(3,D42,1)=1</formula>
    </cfRule>
    <cfRule type="expression" dxfId="1885" priority="317" stopIfTrue="1">
      <formula>MATCH(3,D42,0)=1</formula>
    </cfRule>
    <cfRule type="expression" dxfId="1884" priority="318">
      <formula>MATCH(3,D42,-1)=1</formula>
    </cfRule>
  </conditionalFormatting>
  <conditionalFormatting sqref="R28">
    <cfRule type="expression" dxfId="1883" priority="319">
      <formula>MATCH(4,D42,1)=1</formula>
    </cfRule>
    <cfRule type="expression" dxfId="1882" priority="320" stopIfTrue="1">
      <formula>MATCH(4,D42,0)=1</formula>
    </cfRule>
    <cfRule type="expression" dxfId="1881" priority="321">
      <formula>MATCH(4,D42,-1)=1</formula>
    </cfRule>
  </conditionalFormatting>
  <conditionalFormatting sqref="S28">
    <cfRule type="expression" dxfId="1880" priority="322" stopIfTrue="1">
      <formula>MATCH(5,D42,0)=1</formula>
    </cfRule>
    <cfRule type="expression" dxfId="1879" priority="323">
      <formula>MATCH(5,D42,1)=1</formula>
    </cfRule>
    <cfRule type="expression" dxfId="1878" priority="324">
      <formula>MATCH(5,D42,-1)=1</formula>
    </cfRule>
  </conditionalFormatting>
  <conditionalFormatting sqref="T28">
    <cfRule type="expression" dxfId="1877" priority="325">
      <formula>MATCH(6,D42,1)=1</formula>
    </cfRule>
    <cfRule type="expression" dxfId="1876" priority="326" stopIfTrue="1">
      <formula>MATCH(6,D42,0)=1</formula>
    </cfRule>
    <cfRule type="expression" dxfId="1875" priority="327">
      <formula>MATCH(6,D42,-1)=1</formula>
    </cfRule>
  </conditionalFormatting>
  <conditionalFormatting sqref="U28">
    <cfRule type="expression" dxfId="1874" priority="328">
      <formula>MATCH(7,D42,1)=1</formula>
    </cfRule>
    <cfRule type="expression" dxfId="1873" priority="329" stopIfTrue="1">
      <formula>MATCH(7,D42,0)=1</formula>
    </cfRule>
    <cfRule type="expression" dxfId="1872" priority="330">
      <formula>MATCH(7,D42,-1)=1</formula>
    </cfRule>
  </conditionalFormatting>
  <conditionalFormatting sqref="V28">
    <cfRule type="expression" dxfId="1871" priority="331">
      <formula>MATCH(8,D42,1)=1</formula>
    </cfRule>
    <cfRule type="expression" dxfId="1870" priority="332" stopIfTrue="1">
      <formula>MATCH(8,D42,0)=1</formula>
    </cfRule>
    <cfRule type="expression" dxfId="1869" priority="333">
      <formula>MATCH(8,D42,-1)=1</formula>
    </cfRule>
  </conditionalFormatting>
  <conditionalFormatting sqref="W28">
    <cfRule type="expression" dxfId="1868" priority="334">
      <formula>MATCH(9,D42,1)=1</formula>
    </cfRule>
    <cfRule type="expression" dxfId="1867" priority="335" stopIfTrue="1">
      <formula>MATCH(9,D42,0)=1</formula>
    </cfRule>
    <cfRule type="expression" dxfId="1866" priority="336">
      <formula>MATCH(9,D42,-1)=1</formula>
    </cfRule>
  </conditionalFormatting>
  <conditionalFormatting sqref="X28">
    <cfRule type="expression" dxfId="1865" priority="337">
      <formula>MATCH(10,D42,1)=1</formula>
    </cfRule>
    <cfRule type="expression" dxfId="1864" priority="338" stopIfTrue="1">
      <formula>MATCH(10,D42,0)=1</formula>
    </cfRule>
    <cfRule type="expression" dxfId="1863" priority="339">
      <formula>MATCH(10,D42,-1)=1</formula>
    </cfRule>
  </conditionalFormatting>
  <conditionalFormatting sqref="Y28">
    <cfRule type="expression" dxfId="1862" priority="340">
      <formula>MATCH(11,D42,1)=1</formula>
    </cfRule>
    <cfRule type="expression" dxfId="1861" priority="341" stopIfTrue="1">
      <formula>MATCH(11,D42,0)=1</formula>
    </cfRule>
    <cfRule type="expression" dxfId="1860" priority="342">
      <formula>MATCH(11,D42,-1)=1</formula>
    </cfRule>
  </conditionalFormatting>
  <conditionalFormatting sqref="Z28">
    <cfRule type="expression" dxfId="1859" priority="343">
      <formula>MATCH(12,D42,1)=1</formula>
    </cfRule>
    <cfRule type="expression" dxfId="1858" priority="344" stopIfTrue="1">
      <formula>MATCH(12,D42,0)=1</formula>
    </cfRule>
    <cfRule type="expression" dxfId="1857" priority="345">
      <formula>MATCH(12,D42,-1)=1</formula>
    </cfRule>
  </conditionalFormatting>
  <conditionalFormatting sqref="AA28">
    <cfRule type="expression" dxfId="1856" priority="346">
      <formula>MATCH(13,D42,1)=1</formula>
    </cfRule>
    <cfRule type="expression" dxfId="1855" priority="347" stopIfTrue="1">
      <formula>MATCH(13,D42,0)=1</formula>
    </cfRule>
    <cfRule type="expression" dxfId="1854" priority="348">
      <formula>MATCH(13,D42,-1)=1</formula>
    </cfRule>
  </conditionalFormatting>
  <conditionalFormatting sqref="AB28">
    <cfRule type="expression" dxfId="1853" priority="349">
      <formula>MATCH(14,D42,1)=1</formula>
    </cfRule>
    <cfRule type="expression" dxfId="1852" priority="350" stopIfTrue="1">
      <formula>MATCH(14,D42,0)=1</formula>
    </cfRule>
    <cfRule type="expression" dxfId="1851" priority="351">
      <formula>MATCH(14,D42,-1)=1</formula>
    </cfRule>
  </conditionalFormatting>
  <conditionalFormatting sqref="AC28">
    <cfRule type="expression" dxfId="1850" priority="352">
      <formula>MATCH(15,D42,1)=1</formula>
    </cfRule>
    <cfRule type="expression" dxfId="1849" priority="353" stopIfTrue="1">
      <formula>MATCH(15,D42,0)=1</formula>
    </cfRule>
    <cfRule type="expression" dxfId="1848" priority="354">
      <formula>MATCH(15,D42,-1)=1</formula>
    </cfRule>
  </conditionalFormatting>
  <conditionalFormatting sqref="O28">
    <cfRule type="expression" dxfId="1847" priority="355" stopIfTrue="1">
      <formula>MATCH(1,D42,0)=1</formula>
    </cfRule>
    <cfRule type="expression" dxfId="1846" priority="356">
      <formula>MATCH(1,D42,-1)=1</formula>
    </cfRule>
  </conditionalFormatting>
  <conditionalFormatting sqref="P31">
    <cfRule type="expression" dxfId="1845" priority="357">
      <formula>MATCH(2,D43,1)=1</formula>
    </cfRule>
    <cfRule type="expression" dxfId="1844" priority="358" stopIfTrue="1">
      <formula>MATCH(2,D43,0)=1</formula>
    </cfRule>
    <cfRule type="expression" dxfId="1843" priority="359">
      <formula>MATCH(2,D43,-1)=1</formula>
    </cfRule>
  </conditionalFormatting>
  <conditionalFormatting sqref="Q31">
    <cfRule type="expression" dxfId="1842" priority="360">
      <formula>MATCH(3,D43,1)=1</formula>
    </cfRule>
    <cfRule type="expression" dxfId="1841" priority="361" stopIfTrue="1">
      <formula>MATCH(3,D43,0)=1</formula>
    </cfRule>
    <cfRule type="expression" dxfId="1840" priority="362">
      <formula>MATCH(3,D43,-1)=1</formula>
    </cfRule>
  </conditionalFormatting>
  <conditionalFormatting sqref="R31">
    <cfRule type="expression" dxfId="1839" priority="363">
      <formula>MATCH(4,D43,1)=1</formula>
    </cfRule>
    <cfRule type="expression" dxfId="1838" priority="364" stopIfTrue="1">
      <formula>MATCH(4,D43,0)=1</formula>
    </cfRule>
    <cfRule type="expression" dxfId="1837" priority="365">
      <formula>MATCH(4,D43,-1)=1</formula>
    </cfRule>
  </conditionalFormatting>
  <conditionalFormatting sqref="S31">
    <cfRule type="expression" dxfId="1836" priority="366" stopIfTrue="1">
      <formula>MATCH(5,D43,0)=1</formula>
    </cfRule>
    <cfRule type="expression" dxfId="1835" priority="367">
      <formula>MATCH(5,D43,1)=1</formula>
    </cfRule>
    <cfRule type="expression" dxfId="1834" priority="368">
      <formula>MATCH(5,D43,-1)=1</formula>
    </cfRule>
  </conditionalFormatting>
  <conditionalFormatting sqref="T31">
    <cfRule type="expression" dxfId="1833" priority="369">
      <formula>MATCH(6,D43,1)=1</formula>
    </cfRule>
    <cfRule type="expression" dxfId="1832" priority="370" stopIfTrue="1">
      <formula>MATCH(6,D43,0)=1</formula>
    </cfRule>
    <cfRule type="expression" dxfId="1831" priority="371">
      <formula>MATCH(6,D43,-1)=1</formula>
    </cfRule>
  </conditionalFormatting>
  <conditionalFormatting sqref="U31">
    <cfRule type="expression" dxfId="1830" priority="372">
      <formula>MATCH(7,D43,1)=1</formula>
    </cfRule>
    <cfRule type="expression" dxfId="1829" priority="373" stopIfTrue="1">
      <formula>MATCH(7,D43,0)=1</formula>
    </cfRule>
    <cfRule type="expression" dxfId="1828" priority="374">
      <formula>MATCH(7,D43,-1)=1</formula>
    </cfRule>
  </conditionalFormatting>
  <conditionalFormatting sqref="V31">
    <cfRule type="expression" dxfId="1827" priority="375">
      <formula>MATCH(8,D43,1)=1</formula>
    </cfRule>
    <cfRule type="expression" dxfId="1826" priority="376" stopIfTrue="1">
      <formula>MATCH(8,D43,0)=1</formula>
    </cfRule>
    <cfRule type="expression" dxfId="1825" priority="377">
      <formula>MATCH(8,D43,-1)=1</formula>
    </cfRule>
  </conditionalFormatting>
  <conditionalFormatting sqref="W31">
    <cfRule type="expression" dxfId="1824" priority="378">
      <formula>MATCH(9,D43,1)=1</formula>
    </cfRule>
    <cfRule type="expression" dxfId="1823" priority="379" stopIfTrue="1">
      <formula>MATCH(9,D43,0)=1</formula>
    </cfRule>
    <cfRule type="expression" dxfId="1822" priority="380">
      <formula>MATCH(9,D43,-1)=1</formula>
    </cfRule>
  </conditionalFormatting>
  <conditionalFormatting sqref="X31">
    <cfRule type="expression" dxfId="1821" priority="381">
      <formula>MATCH(10,D43,1)=1</formula>
    </cfRule>
    <cfRule type="expression" dxfId="1820" priority="382" stopIfTrue="1">
      <formula>MATCH(10,D43,0)=1</formula>
    </cfRule>
    <cfRule type="expression" dxfId="1819" priority="383">
      <formula>MATCH(10,D43,-1)=1</formula>
    </cfRule>
  </conditionalFormatting>
  <conditionalFormatting sqref="Y31">
    <cfRule type="expression" dxfId="1818" priority="384">
      <formula>MATCH(11,D43,1)=1</formula>
    </cfRule>
    <cfRule type="expression" dxfId="1817" priority="385" stopIfTrue="1">
      <formula>MATCH(11,D43,0)=1</formula>
    </cfRule>
    <cfRule type="expression" dxfId="1816" priority="386">
      <formula>MATCH(11,D43,-1)=1</formula>
    </cfRule>
  </conditionalFormatting>
  <conditionalFormatting sqref="Z31">
    <cfRule type="expression" dxfId="1815" priority="387">
      <formula>MATCH(12,D43,1)=1</formula>
    </cfRule>
    <cfRule type="expression" dxfId="1814" priority="388" stopIfTrue="1">
      <formula>MATCH(12,D43,0)=1</formula>
    </cfRule>
    <cfRule type="expression" dxfId="1813" priority="389">
      <formula>MATCH(12,D43,-1)=1</formula>
    </cfRule>
  </conditionalFormatting>
  <conditionalFormatting sqref="AA31">
    <cfRule type="expression" dxfId="1812" priority="390">
      <formula>MATCH(13,D43,1)=1</formula>
    </cfRule>
    <cfRule type="expression" dxfId="1811" priority="391" stopIfTrue="1">
      <formula>MATCH(13,D43,0)=1</formula>
    </cfRule>
    <cfRule type="expression" dxfId="1810" priority="392">
      <formula>MATCH(13,D43,-1)=1</formula>
    </cfRule>
  </conditionalFormatting>
  <conditionalFormatting sqref="AB31">
    <cfRule type="expression" dxfId="1809" priority="393">
      <formula>MATCH(14,D43,1)=1</formula>
    </cfRule>
    <cfRule type="expression" dxfId="1808" priority="394" stopIfTrue="1">
      <formula>MATCH(14,D43,0)=1</formula>
    </cfRule>
    <cfRule type="expression" dxfId="1807" priority="395">
      <formula>MATCH(14,D43,-1)=1</formula>
    </cfRule>
  </conditionalFormatting>
  <conditionalFormatting sqref="AC31">
    <cfRule type="expression" dxfId="1806" priority="396">
      <formula>MATCH(15,D43,1)=1</formula>
    </cfRule>
    <cfRule type="expression" dxfId="1805" priority="397" stopIfTrue="1">
      <formula>MATCH(15,D43,0)=1</formula>
    </cfRule>
    <cfRule type="expression" dxfId="1804" priority="398">
      <formula>MATCH(15,D43,-1)=1</formula>
    </cfRule>
  </conditionalFormatting>
  <conditionalFormatting sqref="O31">
    <cfRule type="expression" dxfId="1803" priority="399" stopIfTrue="1">
      <formula>MATCH(1,D43,0)=1</formula>
    </cfRule>
    <cfRule type="expression" dxfId="1802" priority="400">
      <formula>MATCH(1,D43,-1)=1</formula>
    </cfRule>
  </conditionalFormatting>
  <conditionalFormatting sqref="P34">
    <cfRule type="expression" dxfId="1801" priority="401">
      <formula>MATCH(2,D44,1)=1</formula>
    </cfRule>
    <cfRule type="expression" dxfId="1800" priority="402" stopIfTrue="1">
      <formula>MATCH(2,D44,0)=1</formula>
    </cfRule>
    <cfRule type="expression" dxfId="1799" priority="403">
      <formula>MATCH(2,D44,-1)=1</formula>
    </cfRule>
  </conditionalFormatting>
  <conditionalFormatting sqref="Q34">
    <cfRule type="expression" dxfId="1798" priority="404">
      <formula>MATCH(3,D44,1)=1</formula>
    </cfRule>
    <cfRule type="expression" dxfId="1797" priority="405" stopIfTrue="1">
      <formula>MATCH(3,D44,0)=1</formula>
    </cfRule>
    <cfRule type="expression" dxfId="1796" priority="406">
      <formula>MATCH(3,D44,-1)=1</formula>
    </cfRule>
  </conditionalFormatting>
  <conditionalFormatting sqref="R34">
    <cfRule type="expression" dxfId="1795" priority="407">
      <formula>MATCH(4,D44,1)=1</formula>
    </cfRule>
    <cfRule type="expression" dxfId="1794" priority="408" stopIfTrue="1">
      <formula>MATCH(4,D44,0)=1</formula>
    </cfRule>
    <cfRule type="expression" dxfId="1793" priority="409">
      <formula>MATCH(4,D44,-1)=1</formula>
    </cfRule>
  </conditionalFormatting>
  <conditionalFormatting sqref="S34">
    <cfRule type="expression" dxfId="1792" priority="410" stopIfTrue="1">
      <formula>MATCH(5,D44,0)=1</formula>
    </cfRule>
    <cfRule type="expression" dxfId="1791" priority="411">
      <formula>MATCH(5,D44,1)=1</formula>
    </cfRule>
    <cfRule type="expression" dxfId="1790" priority="412">
      <formula>MATCH(5,D44,-1)=1</formula>
    </cfRule>
  </conditionalFormatting>
  <conditionalFormatting sqref="T34">
    <cfRule type="expression" dxfId="1789" priority="413">
      <formula>MATCH(6,D44,1)=1</formula>
    </cfRule>
    <cfRule type="expression" dxfId="1788" priority="414" stopIfTrue="1">
      <formula>MATCH(6,D44,0)=1</formula>
    </cfRule>
    <cfRule type="expression" dxfId="1787" priority="415">
      <formula>MATCH(6,D44,-1)=1</formula>
    </cfRule>
  </conditionalFormatting>
  <conditionalFormatting sqref="U34">
    <cfRule type="expression" dxfId="1786" priority="416">
      <formula>MATCH(7,D44,1)=1</formula>
    </cfRule>
    <cfRule type="expression" dxfId="1785" priority="417" stopIfTrue="1">
      <formula>MATCH(7,D44,0)=1</formula>
    </cfRule>
    <cfRule type="expression" dxfId="1784" priority="418">
      <formula>MATCH(7,D44,-1)=1</formula>
    </cfRule>
  </conditionalFormatting>
  <conditionalFormatting sqref="V34">
    <cfRule type="expression" dxfId="1783" priority="419">
      <formula>MATCH(8,D44,1)=1</formula>
    </cfRule>
    <cfRule type="expression" dxfId="1782" priority="420" stopIfTrue="1">
      <formula>MATCH(8,D44,0)=1</formula>
    </cfRule>
    <cfRule type="expression" dxfId="1781" priority="421">
      <formula>MATCH(8,D44,-1)=1</formula>
    </cfRule>
  </conditionalFormatting>
  <conditionalFormatting sqref="W34">
    <cfRule type="expression" dxfId="1780" priority="422">
      <formula>MATCH(9,D44,1)=1</formula>
    </cfRule>
    <cfRule type="expression" dxfId="1779" priority="423" stopIfTrue="1">
      <formula>MATCH(9,D44,0)=1</formula>
    </cfRule>
    <cfRule type="expression" dxfId="1778" priority="424">
      <formula>MATCH(9,D44,-1)=1</formula>
    </cfRule>
  </conditionalFormatting>
  <conditionalFormatting sqref="X34">
    <cfRule type="expression" dxfId="1777" priority="425">
      <formula>MATCH(10,D44,1)=1</formula>
    </cfRule>
    <cfRule type="expression" dxfId="1776" priority="426" stopIfTrue="1">
      <formula>MATCH(10,D44,0)=1</formula>
    </cfRule>
    <cfRule type="expression" dxfId="1775" priority="427">
      <formula>MATCH(10,D44,-1)=1</formula>
    </cfRule>
  </conditionalFormatting>
  <conditionalFormatting sqref="Y34">
    <cfRule type="expression" dxfId="1774" priority="428">
      <formula>MATCH(11,D44,1)=1</formula>
    </cfRule>
    <cfRule type="expression" dxfId="1773" priority="429" stopIfTrue="1">
      <formula>MATCH(11,D44,0)=1</formula>
    </cfRule>
    <cfRule type="expression" dxfId="1772" priority="430">
      <formula>MATCH(11,D44,-1)=1</formula>
    </cfRule>
  </conditionalFormatting>
  <conditionalFormatting sqref="Z34">
    <cfRule type="expression" dxfId="1771" priority="431">
      <formula>MATCH(12,D44,1)=1</formula>
    </cfRule>
    <cfRule type="expression" dxfId="1770" priority="432" stopIfTrue="1">
      <formula>MATCH(12,D44,0)=1</formula>
    </cfRule>
    <cfRule type="expression" dxfId="1769" priority="433">
      <formula>MATCH(12,D44,-1)=1</formula>
    </cfRule>
  </conditionalFormatting>
  <conditionalFormatting sqref="AA34">
    <cfRule type="expression" dxfId="1768" priority="434">
      <formula>MATCH(13,D44,1)=1</formula>
    </cfRule>
    <cfRule type="expression" dxfId="1767" priority="435" stopIfTrue="1">
      <formula>MATCH(13,D44,0)=1</formula>
    </cfRule>
    <cfRule type="expression" dxfId="1766" priority="436">
      <formula>MATCH(13,D44,-1)=1</formula>
    </cfRule>
  </conditionalFormatting>
  <conditionalFormatting sqref="AB34">
    <cfRule type="expression" dxfId="1765" priority="437">
      <formula>MATCH(14,D44,1)=1</formula>
    </cfRule>
    <cfRule type="expression" dxfId="1764" priority="438" stopIfTrue="1">
      <formula>MATCH(14,D44,0)=1</formula>
    </cfRule>
    <cfRule type="expression" dxfId="1763" priority="439">
      <formula>MATCH(14,D44,-1)=1</formula>
    </cfRule>
  </conditionalFormatting>
  <conditionalFormatting sqref="AC34">
    <cfRule type="expression" dxfId="1762" priority="440">
      <formula>MATCH(15,D44,1)=1</formula>
    </cfRule>
    <cfRule type="expression" dxfId="1761" priority="441" stopIfTrue="1">
      <formula>MATCH(15,D44,0)=1</formula>
    </cfRule>
    <cfRule type="expression" dxfId="1760" priority="442">
      <formula>MATCH(15,D44,-1)=1</formula>
    </cfRule>
  </conditionalFormatting>
  <conditionalFormatting sqref="O34">
    <cfRule type="expression" dxfId="1759" priority="443" stopIfTrue="1">
      <formula>MATCH(1,D44,0)=1</formula>
    </cfRule>
    <cfRule type="expression" dxfId="1758" priority="444">
      <formula>MATCH(1,D44,-1)=1</formula>
    </cfRule>
  </conditionalFormatting>
  <conditionalFormatting sqref="P37">
    <cfRule type="expression" dxfId="1757" priority="445">
      <formula>MATCH(2,D45,1)=1</formula>
    </cfRule>
    <cfRule type="expression" dxfId="1756" priority="446" stopIfTrue="1">
      <formula>MATCH(2,D45,0)=1</formula>
    </cfRule>
    <cfRule type="expression" dxfId="1755" priority="447">
      <formula>MATCH(2,D45,-1)=1</formula>
    </cfRule>
  </conditionalFormatting>
  <conditionalFormatting sqref="Q37">
    <cfRule type="expression" dxfId="1754" priority="448">
      <formula>MATCH(3,D45,1)=1</formula>
    </cfRule>
    <cfRule type="expression" dxfId="1753" priority="449" stopIfTrue="1">
      <formula>MATCH(3,D45,0)=1</formula>
    </cfRule>
    <cfRule type="expression" dxfId="1752" priority="450">
      <formula>MATCH(3,D45,-1)=1</formula>
    </cfRule>
  </conditionalFormatting>
  <conditionalFormatting sqref="R37">
    <cfRule type="expression" dxfId="1751" priority="451">
      <formula>MATCH(4,D45,1)=1</formula>
    </cfRule>
    <cfRule type="expression" dxfId="1750" priority="452" stopIfTrue="1">
      <formula>MATCH(4,D45,0)=1</formula>
    </cfRule>
    <cfRule type="expression" dxfId="1749" priority="453">
      <formula>MATCH(4,D45,-1)=1</formula>
    </cfRule>
  </conditionalFormatting>
  <conditionalFormatting sqref="S37">
    <cfRule type="expression" dxfId="1748" priority="454" stopIfTrue="1">
      <formula>MATCH(5,D45,0)=1</formula>
    </cfRule>
    <cfRule type="expression" dxfId="1747" priority="455">
      <formula>MATCH(5,D45,1)=1</formula>
    </cfRule>
    <cfRule type="expression" dxfId="1746" priority="456">
      <formula>MATCH(5,D45,-1)=1</formula>
    </cfRule>
  </conditionalFormatting>
  <conditionalFormatting sqref="T37">
    <cfRule type="expression" dxfId="1745" priority="457">
      <formula>MATCH(6,D45,1)=1</formula>
    </cfRule>
    <cfRule type="expression" dxfId="1744" priority="458" stopIfTrue="1">
      <formula>MATCH(6,D45,0)=1</formula>
    </cfRule>
    <cfRule type="expression" dxfId="1743" priority="459">
      <formula>MATCH(6,D45,-1)=1</formula>
    </cfRule>
  </conditionalFormatting>
  <conditionalFormatting sqref="U37">
    <cfRule type="expression" dxfId="1742" priority="460">
      <formula>MATCH(7,D45,1)=1</formula>
    </cfRule>
    <cfRule type="expression" dxfId="1741" priority="461" stopIfTrue="1">
      <formula>MATCH(7,D45,0)=1</formula>
    </cfRule>
    <cfRule type="expression" dxfId="1740" priority="462">
      <formula>MATCH(7,D45,-1)=1</formula>
    </cfRule>
  </conditionalFormatting>
  <conditionalFormatting sqref="V37">
    <cfRule type="expression" dxfId="1739" priority="463">
      <formula>MATCH(8,D45,1)=1</formula>
    </cfRule>
    <cfRule type="expression" dxfId="1738" priority="464" stopIfTrue="1">
      <formula>MATCH(8,D45,0)=1</formula>
    </cfRule>
    <cfRule type="expression" dxfId="1737" priority="465">
      <formula>MATCH(8,D45,-1)=1</formula>
    </cfRule>
  </conditionalFormatting>
  <conditionalFormatting sqref="W37">
    <cfRule type="expression" dxfId="1736" priority="466">
      <formula>MATCH(9,D45,1)=1</formula>
    </cfRule>
    <cfRule type="expression" dxfId="1735" priority="467" stopIfTrue="1">
      <formula>MATCH(9,D45,0)=1</formula>
    </cfRule>
    <cfRule type="expression" dxfId="1734" priority="468">
      <formula>MATCH(9,D45,-1)=1</formula>
    </cfRule>
  </conditionalFormatting>
  <conditionalFormatting sqref="X37">
    <cfRule type="expression" dxfId="1733" priority="469">
      <formula>MATCH(10,D45,1)=1</formula>
    </cfRule>
    <cfRule type="expression" dxfId="1732" priority="470" stopIfTrue="1">
      <formula>MATCH(10,D45,0)=1</formula>
    </cfRule>
    <cfRule type="expression" dxfId="1731" priority="471">
      <formula>MATCH(10,D45,-1)=1</formula>
    </cfRule>
  </conditionalFormatting>
  <conditionalFormatting sqref="Y37">
    <cfRule type="expression" dxfId="1730" priority="472">
      <formula>MATCH(11,D45,1)=1</formula>
    </cfRule>
    <cfRule type="expression" dxfId="1729" priority="473" stopIfTrue="1">
      <formula>MATCH(11,D45,0)=1</formula>
    </cfRule>
    <cfRule type="expression" dxfId="1728" priority="474">
      <formula>MATCH(11,D45,-1)=1</formula>
    </cfRule>
  </conditionalFormatting>
  <conditionalFormatting sqref="Z37">
    <cfRule type="expression" dxfId="1727" priority="475">
      <formula>MATCH(12,D45,1)=1</formula>
    </cfRule>
    <cfRule type="expression" dxfId="1726" priority="476" stopIfTrue="1">
      <formula>MATCH(12,D45,0)=1</formula>
    </cfRule>
    <cfRule type="expression" dxfId="1725" priority="477">
      <formula>MATCH(12,D45,-1)=1</formula>
    </cfRule>
  </conditionalFormatting>
  <conditionalFormatting sqref="AA37">
    <cfRule type="expression" dxfId="1724" priority="478">
      <formula>MATCH(13,D45,1)=1</formula>
    </cfRule>
    <cfRule type="expression" dxfId="1723" priority="479" stopIfTrue="1">
      <formula>MATCH(13,D45,0)=1</formula>
    </cfRule>
    <cfRule type="expression" dxfId="1722" priority="480">
      <formula>MATCH(13,D45,-1)=1</formula>
    </cfRule>
  </conditionalFormatting>
  <conditionalFormatting sqref="AB37">
    <cfRule type="expression" dxfId="1721" priority="481">
      <formula>MATCH(14,D45,1)=1</formula>
    </cfRule>
    <cfRule type="expression" dxfId="1720" priority="482" stopIfTrue="1">
      <formula>MATCH(14,D45,0)=1</formula>
    </cfRule>
    <cfRule type="expression" dxfId="1719" priority="483">
      <formula>MATCH(14,D45,-1)=1</formula>
    </cfRule>
  </conditionalFormatting>
  <conditionalFormatting sqref="AC37">
    <cfRule type="expression" dxfId="1718" priority="484">
      <formula>MATCH(15,D45,1)=1</formula>
    </cfRule>
    <cfRule type="expression" dxfId="1717" priority="485" stopIfTrue="1">
      <formula>MATCH(15,D45,0)=1</formula>
    </cfRule>
    <cfRule type="expression" dxfId="1716" priority="486">
      <formula>MATCH(15,D45,-1)=1</formula>
    </cfRule>
  </conditionalFormatting>
  <conditionalFormatting sqref="O37">
    <cfRule type="expression" dxfId="1715" priority="487" stopIfTrue="1">
      <formula>MATCH(1,D45,0)=1</formula>
    </cfRule>
    <cfRule type="expression" dxfId="1714" priority="488">
      <formula>MATCH(1,D45,-1)=1</formula>
    </cfRule>
  </conditionalFormatting>
  <conditionalFormatting sqref="P40">
    <cfRule type="expression" dxfId="1713" priority="489">
      <formula>MATCH(2,D46,1)=1</formula>
    </cfRule>
    <cfRule type="expression" dxfId="1712" priority="490" stopIfTrue="1">
      <formula>MATCH(2,D46,0)=1</formula>
    </cfRule>
    <cfRule type="expression" dxfId="1711" priority="491">
      <formula>MATCH(2,D46,-1)=1</formula>
    </cfRule>
  </conditionalFormatting>
  <conditionalFormatting sqref="Q40">
    <cfRule type="expression" dxfId="1710" priority="492">
      <formula>MATCH(3,D46,1)=1</formula>
    </cfRule>
    <cfRule type="expression" dxfId="1709" priority="493" stopIfTrue="1">
      <formula>MATCH(3,D46,0)=1</formula>
    </cfRule>
    <cfRule type="expression" dxfId="1708" priority="494">
      <formula>MATCH(3,D46,-1)=1</formula>
    </cfRule>
  </conditionalFormatting>
  <conditionalFormatting sqref="R40">
    <cfRule type="expression" dxfId="1707" priority="495">
      <formula>MATCH(4,D46,1)=1</formula>
    </cfRule>
    <cfRule type="expression" dxfId="1706" priority="496" stopIfTrue="1">
      <formula>MATCH(4,D46,0)=1</formula>
    </cfRule>
    <cfRule type="expression" dxfId="1705" priority="497">
      <formula>MATCH(4,D46,-1)=1</formula>
    </cfRule>
  </conditionalFormatting>
  <conditionalFormatting sqref="S40">
    <cfRule type="expression" dxfId="1704" priority="498" stopIfTrue="1">
      <formula>MATCH(5,D46,0)=1</formula>
    </cfRule>
    <cfRule type="expression" dxfId="1703" priority="499">
      <formula>MATCH(5,D46,1)=1</formula>
    </cfRule>
    <cfRule type="expression" dxfId="1702" priority="500">
      <formula>MATCH(5,D46,-1)=1</formula>
    </cfRule>
  </conditionalFormatting>
  <conditionalFormatting sqref="T40">
    <cfRule type="expression" dxfId="1701" priority="501">
      <formula>MATCH(6,D46,1)=1</formula>
    </cfRule>
    <cfRule type="expression" dxfId="1700" priority="502" stopIfTrue="1">
      <formula>MATCH(6,D46,0)=1</formula>
    </cfRule>
    <cfRule type="expression" dxfId="1699" priority="503">
      <formula>MATCH(6,D46,-1)=1</formula>
    </cfRule>
  </conditionalFormatting>
  <conditionalFormatting sqref="U40">
    <cfRule type="expression" dxfId="1698" priority="504">
      <formula>MATCH(7,D46,1)=1</formula>
    </cfRule>
    <cfRule type="expression" dxfId="1697" priority="505" stopIfTrue="1">
      <formula>MATCH(7,D46,0)=1</formula>
    </cfRule>
    <cfRule type="expression" dxfId="1696" priority="506">
      <formula>MATCH(7,D46,-1)=1</formula>
    </cfRule>
  </conditionalFormatting>
  <conditionalFormatting sqref="V40">
    <cfRule type="expression" dxfId="1695" priority="507">
      <formula>MATCH(8,D46,1)=1</formula>
    </cfRule>
    <cfRule type="expression" dxfId="1694" priority="508" stopIfTrue="1">
      <formula>MATCH(8,D46,0)=1</formula>
    </cfRule>
    <cfRule type="expression" dxfId="1693" priority="509">
      <formula>MATCH(8,D46,-1)=1</formula>
    </cfRule>
  </conditionalFormatting>
  <conditionalFormatting sqref="W40">
    <cfRule type="expression" dxfId="1692" priority="510">
      <formula>MATCH(9,D46,1)=1</formula>
    </cfRule>
    <cfRule type="expression" dxfId="1691" priority="511" stopIfTrue="1">
      <formula>MATCH(9,D46,0)=1</formula>
    </cfRule>
    <cfRule type="expression" dxfId="1690" priority="512">
      <formula>MATCH(9,D46,-1)=1</formula>
    </cfRule>
  </conditionalFormatting>
  <conditionalFormatting sqref="X40">
    <cfRule type="expression" dxfId="1689" priority="513">
      <formula>MATCH(10,D46,1)=1</formula>
    </cfRule>
    <cfRule type="expression" dxfId="1688" priority="514" stopIfTrue="1">
      <formula>MATCH(10,D46,0)=1</formula>
    </cfRule>
    <cfRule type="expression" dxfId="1687" priority="515">
      <formula>MATCH(10,D46,-1)=1</formula>
    </cfRule>
  </conditionalFormatting>
  <conditionalFormatting sqref="Y40">
    <cfRule type="expression" dxfId="1686" priority="516">
      <formula>MATCH(11,D46,1)=1</formula>
    </cfRule>
    <cfRule type="expression" dxfId="1685" priority="517" stopIfTrue="1">
      <formula>MATCH(11,D46,0)=1</formula>
    </cfRule>
    <cfRule type="expression" dxfId="1684" priority="518">
      <formula>MATCH(11,D46,-1)=1</formula>
    </cfRule>
  </conditionalFormatting>
  <conditionalFormatting sqref="Z40">
    <cfRule type="expression" dxfId="1683" priority="519">
      <formula>MATCH(12,D46,1)=1</formula>
    </cfRule>
    <cfRule type="expression" dxfId="1682" priority="520" stopIfTrue="1">
      <formula>MATCH(12,D46,0)=1</formula>
    </cfRule>
    <cfRule type="expression" dxfId="1681" priority="521">
      <formula>MATCH(12,D46,-1)=1</formula>
    </cfRule>
  </conditionalFormatting>
  <conditionalFormatting sqref="AA40">
    <cfRule type="expression" dxfId="1680" priority="522">
      <formula>MATCH(13,D46,1)=1</formula>
    </cfRule>
    <cfRule type="expression" dxfId="1679" priority="523" stopIfTrue="1">
      <formula>MATCH(13,D46,0)=1</formula>
    </cfRule>
    <cfRule type="expression" dxfId="1678" priority="524">
      <formula>MATCH(13,D46,-1)=1</formula>
    </cfRule>
  </conditionalFormatting>
  <conditionalFormatting sqref="AB40">
    <cfRule type="expression" dxfId="1677" priority="525">
      <formula>MATCH(14,D46,1)=1</formula>
    </cfRule>
    <cfRule type="expression" dxfId="1676" priority="526" stopIfTrue="1">
      <formula>MATCH(14,D46,0)=1</formula>
    </cfRule>
    <cfRule type="expression" dxfId="1675" priority="527">
      <formula>MATCH(14,D46,-1)=1</formula>
    </cfRule>
  </conditionalFormatting>
  <conditionalFormatting sqref="AC40">
    <cfRule type="expression" dxfId="1674" priority="528">
      <formula>MATCH(15,D46,1)=1</formula>
    </cfRule>
    <cfRule type="expression" dxfId="1673" priority="529" stopIfTrue="1">
      <formula>MATCH(15,D46,0)=1</formula>
    </cfRule>
    <cfRule type="expression" dxfId="1672" priority="530">
      <formula>MATCH(15,D46,-1)=1</formula>
    </cfRule>
  </conditionalFormatting>
  <conditionalFormatting sqref="O40">
    <cfRule type="expression" dxfId="1671" priority="531" stopIfTrue="1">
      <formula>MATCH(1,D46,0)=1</formula>
    </cfRule>
    <cfRule type="expression" dxfId="1670" priority="532">
      <formula>MATCH(1,D46,-1)=1</formula>
    </cfRule>
  </conditionalFormatting>
  <conditionalFormatting sqref="P43">
    <cfRule type="expression" dxfId="1669" priority="533">
      <formula>MATCH(2,D47,1)=1</formula>
    </cfRule>
    <cfRule type="expression" dxfId="1668" priority="534" stopIfTrue="1">
      <formula>MATCH(2,D47,0)=1</formula>
    </cfRule>
    <cfRule type="expression" dxfId="1667" priority="535">
      <formula>MATCH(2,D47,-1)=1</formula>
    </cfRule>
  </conditionalFormatting>
  <conditionalFormatting sqref="Q43">
    <cfRule type="expression" dxfId="1666" priority="536">
      <formula>MATCH(3,D47,1)=1</formula>
    </cfRule>
    <cfRule type="expression" dxfId="1665" priority="537" stopIfTrue="1">
      <formula>MATCH(3,D47,0)=1</formula>
    </cfRule>
    <cfRule type="expression" dxfId="1664" priority="538">
      <formula>MATCH(3,D47,-1)=1</formula>
    </cfRule>
  </conditionalFormatting>
  <conditionalFormatting sqref="R43">
    <cfRule type="expression" dxfId="1663" priority="539">
      <formula>MATCH(4,D47,1)=1</formula>
    </cfRule>
    <cfRule type="expression" dxfId="1662" priority="540" stopIfTrue="1">
      <formula>MATCH(4,D47,0)=1</formula>
    </cfRule>
    <cfRule type="expression" dxfId="1661" priority="541">
      <formula>MATCH(4,D47,-1)=1</formula>
    </cfRule>
  </conditionalFormatting>
  <conditionalFormatting sqref="S43">
    <cfRule type="expression" dxfId="1660" priority="542" stopIfTrue="1">
      <formula>MATCH(5,D47,0)=1</formula>
    </cfRule>
    <cfRule type="expression" dxfId="1659" priority="543">
      <formula>MATCH(5,D47,1)=1</formula>
    </cfRule>
    <cfRule type="expression" dxfId="1658" priority="544">
      <formula>MATCH(5,D47,-1)=1</formula>
    </cfRule>
  </conditionalFormatting>
  <conditionalFormatting sqref="T43">
    <cfRule type="expression" dxfId="1657" priority="545">
      <formula>MATCH(6,D47,1)=1</formula>
    </cfRule>
    <cfRule type="expression" dxfId="1656" priority="546" stopIfTrue="1">
      <formula>MATCH(6,D47,0)=1</formula>
    </cfRule>
    <cfRule type="expression" dxfId="1655" priority="547">
      <formula>MATCH(6,D47,-1)=1</formula>
    </cfRule>
  </conditionalFormatting>
  <conditionalFormatting sqref="U43">
    <cfRule type="expression" dxfId="1654" priority="548">
      <formula>MATCH(7,D47,1)=1</formula>
    </cfRule>
    <cfRule type="expression" dxfId="1653" priority="549" stopIfTrue="1">
      <formula>MATCH(7,D47,0)=1</formula>
    </cfRule>
    <cfRule type="expression" dxfId="1652" priority="550">
      <formula>MATCH(7,D47,-1)=1</formula>
    </cfRule>
  </conditionalFormatting>
  <conditionalFormatting sqref="V43">
    <cfRule type="expression" dxfId="1651" priority="551">
      <formula>MATCH(8,D47,1)=1</formula>
    </cfRule>
    <cfRule type="expression" dxfId="1650" priority="552" stopIfTrue="1">
      <formula>MATCH(8,D47,0)=1</formula>
    </cfRule>
    <cfRule type="expression" dxfId="1649" priority="553">
      <formula>MATCH(8,D47,-1)=1</formula>
    </cfRule>
  </conditionalFormatting>
  <conditionalFormatting sqref="W43">
    <cfRule type="expression" dxfId="1648" priority="554">
      <formula>MATCH(9,D47,1)=1</formula>
    </cfRule>
    <cfRule type="expression" dxfId="1647" priority="555" stopIfTrue="1">
      <formula>MATCH(9,D47,0)=1</formula>
    </cfRule>
    <cfRule type="expression" dxfId="1646" priority="556">
      <formula>MATCH(9,D47,-1)=1</formula>
    </cfRule>
  </conditionalFormatting>
  <conditionalFormatting sqref="X43">
    <cfRule type="expression" dxfId="1645" priority="557">
      <formula>MATCH(10,D47,1)=1</formula>
    </cfRule>
    <cfRule type="expression" dxfId="1644" priority="558" stopIfTrue="1">
      <formula>MATCH(10,D47,0)=1</formula>
    </cfRule>
    <cfRule type="expression" dxfId="1643" priority="559">
      <formula>MATCH(10,D47,-1)=1</formula>
    </cfRule>
  </conditionalFormatting>
  <conditionalFormatting sqref="Y43">
    <cfRule type="expression" dxfId="1642" priority="560">
      <formula>MATCH(11,D47,1)=1</formula>
    </cfRule>
    <cfRule type="expression" dxfId="1641" priority="561" stopIfTrue="1">
      <formula>MATCH(11,D47,0)=1</formula>
    </cfRule>
    <cfRule type="expression" dxfId="1640" priority="562">
      <formula>MATCH(11,D47,-1)=1</formula>
    </cfRule>
  </conditionalFormatting>
  <conditionalFormatting sqref="Z43">
    <cfRule type="expression" dxfId="1639" priority="563">
      <formula>MATCH(12,D47,1)=1</formula>
    </cfRule>
    <cfRule type="expression" dxfId="1638" priority="564" stopIfTrue="1">
      <formula>MATCH(12,D47,0)=1</formula>
    </cfRule>
    <cfRule type="expression" dxfId="1637" priority="565">
      <formula>MATCH(12,D47,-1)=1</formula>
    </cfRule>
  </conditionalFormatting>
  <conditionalFormatting sqref="AA43">
    <cfRule type="expression" dxfId="1636" priority="566">
      <formula>MATCH(13,D47,1)=1</formula>
    </cfRule>
    <cfRule type="expression" dxfId="1635" priority="567" stopIfTrue="1">
      <formula>MATCH(13,D47,0)=1</formula>
    </cfRule>
    <cfRule type="expression" dxfId="1634" priority="568">
      <formula>MATCH(13,D47,-1)=1</formula>
    </cfRule>
  </conditionalFormatting>
  <conditionalFormatting sqref="AB43">
    <cfRule type="expression" dxfId="1633" priority="569">
      <formula>MATCH(14,D47,1)=1</formula>
    </cfRule>
    <cfRule type="expression" dxfId="1632" priority="570" stopIfTrue="1">
      <formula>MATCH(14,D47,0)=1</formula>
    </cfRule>
    <cfRule type="expression" dxfId="1631" priority="571">
      <formula>MATCH(14,D47,-1)=1</formula>
    </cfRule>
  </conditionalFormatting>
  <conditionalFormatting sqref="AC43">
    <cfRule type="expression" dxfId="1630" priority="572">
      <formula>MATCH(15,D47,1)=1</formula>
    </cfRule>
    <cfRule type="expression" dxfId="1629" priority="573" stopIfTrue="1">
      <formula>MATCH(15,D47,0)=1</formula>
    </cfRule>
    <cfRule type="expression" dxfId="1628" priority="574">
      <formula>MATCH(15,D47,-1)=1</formula>
    </cfRule>
  </conditionalFormatting>
  <conditionalFormatting sqref="O43">
    <cfRule type="expression" dxfId="1627" priority="575" stopIfTrue="1">
      <formula>MATCH(1,D47,0)=1</formula>
    </cfRule>
    <cfRule type="expression" dxfId="1626" priority="576">
      <formula>MATCH(1,D47,-1)=1</formula>
    </cfRule>
  </conditionalFormatting>
  <conditionalFormatting sqref="AH7">
    <cfRule type="dataBar" priority="45">
      <dataBar>
        <cfvo type="min"/>
        <cfvo type="max"/>
        <color rgb="FFD6007B"/>
      </dataBar>
      <extLst>
        <ext xmlns:x14="http://schemas.microsoft.com/office/spreadsheetml/2009/9/main" uri="{B025F937-C7B1-47D3-B67F-A62EFF666E3E}">
          <x14:id>{5A7CCFB7-113C-48CC-8A83-AA97B4A8B963}</x14:id>
        </ext>
      </extLst>
    </cfRule>
  </conditionalFormatting>
  <conditionalFormatting sqref="AI10">
    <cfRule type="expression" dxfId="1625" priority="43" stopIfTrue="1">
      <formula>MATCH(1,$F36,0)=1</formula>
    </cfRule>
    <cfRule type="expression" dxfId="1624" priority="44">
      <formula>MATCH(1,$F36,-1)=1</formula>
    </cfRule>
  </conditionalFormatting>
  <conditionalFormatting sqref="AJ10">
    <cfRule type="expression" dxfId="1623" priority="40" stopIfTrue="1">
      <formula>MATCH(2,$F36,0)=1</formula>
    </cfRule>
    <cfRule type="expression" dxfId="1622" priority="41">
      <formula>MATCH(2,$F36,1)=1</formula>
    </cfRule>
    <cfRule type="expression" dxfId="1621" priority="42">
      <formula>MATCH(2,$F36,-1)=1</formula>
    </cfRule>
  </conditionalFormatting>
  <conditionalFormatting sqref="AK10">
    <cfRule type="expression" dxfId="1620" priority="37" stopIfTrue="1">
      <formula>MATCH(3,$F36,0)=1</formula>
    </cfRule>
    <cfRule type="expression" dxfId="1619" priority="38">
      <formula>MATCH(3,$F36,1)=1</formula>
    </cfRule>
    <cfRule type="expression" dxfId="1618" priority="39">
      <formula>MATCH(3,$F36,-1)=1</formula>
    </cfRule>
  </conditionalFormatting>
  <conditionalFormatting sqref="AL10">
    <cfRule type="expression" dxfId="1617" priority="34" stopIfTrue="1">
      <formula>MATCH(4,$F36,0)=1</formula>
    </cfRule>
    <cfRule type="expression" dxfId="1616" priority="35">
      <formula>MATCH(4,$F36,1)=1</formula>
    </cfRule>
    <cfRule type="expression" dxfId="1615" priority="36">
      <formula>MATCH(4,$F36,-1)=1</formula>
    </cfRule>
  </conditionalFormatting>
  <conditionalFormatting sqref="AM10">
    <cfRule type="expression" dxfId="1614" priority="31" stopIfTrue="1">
      <formula>MATCH(5,$F36,0)=1</formula>
    </cfRule>
    <cfRule type="expression" dxfId="1613" priority="32">
      <formula>MATCH(5,$F36,1)=1</formula>
    </cfRule>
    <cfRule type="expression" dxfId="1612" priority="33">
      <formula>MATCH(5,$F36,-1)=1</formula>
    </cfRule>
  </conditionalFormatting>
  <conditionalFormatting sqref="AN10">
    <cfRule type="expression" dxfId="1611" priority="28" stopIfTrue="1">
      <formula>MATCH(6,$F36,0)=1</formula>
    </cfRule>
    <cfRule type="expression" dxfId="1610" priority="29">
      <formula>MATCH(6,$F36,1)=1</formula>
    </cfRule>
    <cfRule type="expression" dxfId="1609" priority="30">
      <formula>MATCH(6,$F36,-1)=1</formula>
    </cfRule>
  </conditionalFormatting>
  <conditionalFormatting sqref="AO10">
    <cfRule type="expression" dxfId="1608" priority="25" stopIfTrue="1">
      <formula>MATCH(7,$F36,0)=1</formula>
    </cfRule>
    <cfRule type="expression" dxfId="1607" priority="26">
      <formula>MATCH(7,$F36,1)=1</formula>
    </cfRule>
    <cfRule type="expression" dxfId="1606" priority="27">
      <formula>MATCH(7,$F36,-1)=1</formula>
    </cfRule>
  </conditionalFormatting>
  <conditionalFormatting sqref="AP10">
    <cfRule type="expression" dxfId="1605" priority="22" stopIfTrue="1">
      <formula>MATCH(8,$F36,0)=1</formula>
    </cfRule>
    <cfRule type="expression" dxfId="1604" priority="23">
      <formula>MATCH(8,$F36,1)=1</formula>
    </cfRule>
    <cfRule type="expression" dxfId="1603" priority="24">
      <formula>MATCH(8,$F36,-1)=1</formula>
    </cfRule>
  </conditionalFormatting>
  <conditionalFormatting sqref="AQ10">
    <cfRule type="expression" dxfId="1602" priority="19" stopIfTrue="1">
      <formula>MATCH(9,$F36,0)=1</formula>
    </cfRule>
    <cfRule type="expression" dxfId="1601" priority="20">
      <formula>MATCH(9,$F36,1)=1</formula>
    </cfRule>
    <cfRule type="expression" dxfId="1600" priority="21">
      <formula>MATCH(9,$F36,-1)=1</formula>
    </cfRule>
  </conditionalFormatting>
  <conditionalFormatting sqref="AR10">
    <cfRule type="expression" dxfId="1599" priority="16" stopIfTrue="1">
      <formula>MATCH(10,$F36,0)=1</formula>
    </cfRule>
    <cfRule type="expression" dxfId="1598" priority="17">
      <formula>MATCH(10,$F36,1)=1</formula>
    </cfRule>
    <cfRule type="expression" dxfId="1597" priority="18">
      <formula>MATCH(10,$F36,-1)=1</formula>
    </cfRule>
  </conditionalFormatting>
  <conditionalFormatting sqref="AS10">
    <cfRule type="expression" dxfId="1596" priority="13" stopIfTrue="1">
      <formula>MATCH(11,$F36,0)=1</formula>
    </cfRule>
    <cfRule type="expression" dxfId="1595" priority="14">
      <formula>MATCH(11,$F36,1)=1</formula>
    </cfRule>
    <cfRule type="expression" dxfId="1594" priority="15">
      <formula>MATCH(11,$F36,-1)=1</formula>
    </cfRule>
  </conditionalFormatting>
  <conditionalFormatting sqref="AT10">
    <cfRule type="expression" dxfId="1593" priority="10" stopIfTrue="1">
      <formula>MATCH(12,$F36,0)=1</formula>
    </cfRule>
    <cfRule type="expression" dxfId="1592" priority="11">
      <formula>MATCH(12,$F36,1)=1</formula>
    </cfRule>
    <cfRule type="expression" dxfId="1591" priority="12">
      <formula>MATCH(12,$F36,-1)=1</formula>
    </cfRule>
  </conditionalFormatting>
  <conditionalFormatting sqref="AU10">
    <cfRule type="expression" dxfId="1590" priority="7" stopIfTrue="1">
      <formula>MATCH(13,$F36,0)=1</formula>
    </cfRule>
    <cfRule type="expression" dxfId="1589" priority="8">
      <formula>MATCH(13,$F36,1)=1</formula>
    </cfRule>
    <cfRule type="expression" dxfId="1588" priority="9">
      <formula>MATCH(13,$F36,-1)=1</formula>
    </cfRule>
  </conditionalFormatting>
  <conditionalFormatting sqref="AV10">
    <cfRule type="expression" dxfId="1587" priority="4" stopIfTrue="1">
      <formula>MATCH(14,$F36,0)=1</formula>
    </cfRule>
    <cfRule type="expression" dxfId="1586" priority="5">
      <formula>MATCH(14,$F36,1)=1</formula>
    </cfRule>
    <cfRule type="expression" dxfId="1585" priority="6">
      <formula>MATCH(14,$F36,-1)=1</formula>
    </cfRule>
  </conditionalFormatting>
  <conditionalFormatting sqref="AW10">
    <cfRule type="expression" dxfId="1584" priority="1" stopIfTrue="1">
      <formula>MATCH(15,$F36,0)=1</formula>
    </cfRule>
    <cfRule type="expression" dxfId="1583" priority="2">
      <formula>MATCH(15,$F36,1)=1</formula>
    </cfRule>
    <cfRule type="expression" dxfId="1582" priority="3">
      <formula>MATCH(15,$F36,-1)=1</formula>
    </cfRule>
  </conditionalFormatting>
  <conditionalFormatting sqref="AJ13">
    <cfRule type="expression" dxfId="1581" priority="579" stopIfTrue="1">
      <formula>MATCH(2,$F37,0)=1</formula>
    </cfRule>
    <cfRule type="expression" dxfId="1580" priority="580">
      <formula>MATCH(2,$F37,1)=1</formula>
    </cfRule>
    <cfRule type="expression" dxfId="1579" priority="581">
      <formula>MATCH(2,$F37,-1)=1</formula>
    </cfRule>
  </conditionalFormatting>
  <conditionalFormatting sqref="AK13">
    <cfRule type="expression" dxfId="1578" priority="582" stopIfTrue="1">
      <formula>MATCH(3,$F37,0)=1</formula>
    </cfRule>
    <cfRule type="expression" dxfId="1577" priority="583">
      <formula>MATCH(3,$F37,1)=1</formula>
    </cfRule>
    <cfRule type="expression" dxfId="1576" priority="584">
      <formula>MATCH(3,$F37,-1)=1</formula>
    </cfRule>
  </conditionalFormatting>
  <conditionalFormatting sqref="AL13">
    <cfRule type="expression" dxfId="1575" priority="585" stopIfTrue="1">
      <formula>MATCH(4,$F37,0)=1</formula>
    </cfRule>
    <cfRule type="expression" dxfId="1574" priority="586">
      <formula>MATCH(4,$F37,1)=1</formula>
    </cfRule>
    <cfRule type="expression" dxfId="1573" priority="587">
      <formula>MATCH(4,$F37,-1)=1</formula>
    </cfRule>
  </conditionalFormatting>
  <conditionalFormatting sqref="AM13">
    <cfRule type="expression" dxfId="1572" priority="588" stopIfTrue="1">
      <formula>MATCH(5,$F37,0)=1</formula>
    </cfRule>
    <cfRule type="expression" dxfId="1571" priority="589">
      <formula>MATCH(5,$F37,1)=1</formula>
    </cfRule>
    <cfRule type="expression" dxfId="1570" priority="590">
      <formula>MATCH(5,$F37,-1)=1</formula>
    </cfRule>
  </conditionalFormatting>
  <conditionalFormatting sqref="AN13">
    <cfRule type="expression" dxfId="1569" priority="591" stopIfTrue="1">
      <formula>MATCH(6,$F37,0)=1</formula>
    </cfRule>
    <cfRule type="expression" dxfId="1568" priority="592">
      <formula>MATCH(6,$F37,1)=1</formula>
    </cfRule>
    <cfRule type="expression" dxfId="1567" priority="593">
      <formula>MATCH(6,$F37,-1)=1</formula>
    </cfRule>
  </conditionalFormatting>
  <conditionalFormatting sqref="AO13">
    <cfRule type="expression" dxfId="1566" priority="594" stopIfTrue="1">
      <formula>MATCH(7,$F37,0)=1</formula>
    </cfRule>
    <cfRule type="expression" dxfId="1565" priority="595">
      <formula>MATCH(7,$F37,1)=1</formula>
    </cfRule>
    <cfRule type="expression" dxfId="1564" priority="596">
      <formula>MATCH(7,$F37,-1)=1</formula>
    </cfRule>
  </conditionalFormatting>
  <conditionalFormatting sqref="AP13">
    <cfRule type="expression" dxfId="1563" priority="597" stopIfTrue="1">
      <formula>MATCH(8,$F37,0)=1</formula>
    </cfRule>
    <cfRule type="expression" dxfId="1562" priority="598">
      <formula>MATCH(8,$F37,1)=1</formula>
    </cfRule>
    <cfRule type="expression" dxfId="1561" priority="599">
      <formula>MATCH(8,$F37,-1)=1</formula>
    </cfRule>
  </conditionalFormatting>
  <conditionalFormatting sqref="AQ13">
    <cfRule type="expression" dxfId="1560" priority="600" stopIfTrue="1">
      <formula>MATCH(9,$F37,0)=1</formula>
    </cfRule>
    <cfRule type="expression" dxfId="1559" priority="601">
      <formula>MATCH(9,$F37,1)=1</formula>
    </cfRule>
    <cfRule type="expression" dxfId="1558" priority="602">
      <formula>MATCH(9,$F37,-1)=1</formula>
    </cfRule>
  </conditionalFormatting>
  <conditionalFormatting sqref="AR13">
    <cfRule type="expression" dxfId="1557" priority="603" stopIfTrue="1">
      <formula>MATCH(10,$F37,0)=1</formula>
    </cfRule>
    <cfRule type="expression" dxfId="1556" priority="604">
      <formula>MATCH(10,$F37,1)=1</formula>
    </cfRule>
    <cfRule type="expression" dxfId="1555" priority="605">
      <formula>MATCH(10,$F37,-1)=1</formula>
    </cfRule>
  </conditionalFormatting>
  <conditionalFormatting sqref="AS13">
    <cfRule type="expression" dxfId="1554" priority="606" stopIfTrue="1">
      <formula>MATCH(11,$F37,0)=1</formula>
    </cfRule>
    <cfRule type="expression" dxfId="1553" priority="607">
      <formula>MATCH(11,$F37,1)=1</formula>
    </cfRule>
    <cfRule type="expression" dxfId="1552" priority="608">
      <formula>MATCH(11,$F37,-1)=1</formula>
    </cfRule>
  </conditionalFormatting>
  <conditionalFormatting sqref="AT13">
    <cfRule type="expression" dxfId="1551" priority="609" stopIfTrue="1">
      <formula>MATCH(12,$F37,0)=1</formula>
    </cfRule>
    <cfRule type="expression" dxfId="1550" priority="610">
      <formula>MATCH(12,$F37,1)=1</formula>
    </cfRule>
    <cfRule type="expression" dxfId="1549" priority="611">
      <formula>MATCH(12,$F37,-1)=1</formula>
    </cfRule>
  </conditionalFormatting>
  <conditionalFormatting sqref="AU13">
    <cfRule type="expression" dxfId="1548" priority="612" stopIfTrue="1">
      <formula>MATCH(13,$F37,0)=1</formula>
    </cfRule>
    <cfRule type="expression" dxfId="1547" priority="613">
      <formula>MATCH(13,$F37,1)=1</formula>
    </cfRule>
    <cfRule type="expression" dxfId="1546" priority="614">
      <formula>MATCH(13,$F37,-1)=1</formula>
    </cfRule>
  </conditionalFormatting>
  <conditionalFormatting sqref="AV13">
    <cfRule type="expression" dxfId="1545" priority="615" stopIfTrue="1">
      <formula>MATCH(14,$F37,0)=1</formula>
    </cfRule>
    <cfRule type="expression" dxfId="1544" priority="616">
      <formula>MATCH(14,$F37,1)=1</formula>
    </cfRule>
    <cfRule type="expression" dxfId="1543" priority="617">
      <formula>MATCH(14,$F37,-1)=1</formula>
    </cfRule>
  </conditionalFormatting>
  <conditionalFormatting sqref="AW13">
    <cfRule type="expression" dxfId="1542" priority="618" stopIfTrue="1">
      <formula>MATCH(15,$F37,0)=1</formula>
    </cfRule>
    <cfRule type="expression" dxfId="1541" priority="619">
      <formula>MATCH(15,$F37,1)=1</formula>
    </cfRule>
    <cfRule type="expression" dxfId="1540" priority="620">
      <formula>MATCH(15,$F37,-1)=1</formula>
    </cfRule>
  </conditionalFormatting>
  <conditionalFormatting sqref="AI13">
    <cfRule type="expression" dxfId="1539" priority="577" stopIfTrue="1">
      <formula>MATCH(1,$F37,0)=1</formula>
    </cfRule>
    <cfRule type="expression" dxfId="1538" priority="578">
      <formula>MATCH(1,$F37,-1)=1</formula>
    </cfRule>
  </conditionalFormatting>
  <conditionalFormatting sqref="AJ16">
    <cfRule type="expression" dxfId="1537" priority="621" stopIfTrue="1">
      <formula>MATCH(2,$F38,0)=1</formula>
    </cfRule>
    <cfRule type="expression" dxfId="1536" priority="622">
      <formula>MATCH(2,$F38,1)=1</formula>
    </cfRule>
    <cfRule type="expression" dxfId="1535" priority="623">
      <formula>MATCH(2,$F38,-1)=1</formula>
    </cfRule>
  </conditionalFormatting>
  <conditionalFormatting sqref="AK16">
    <cfRule type="expression" dxfId="1534" priority="624" stopIfTrue="1">
      <formula>MATCH(3,$F38,0)=1</formula>
    </cfRule>
    <cfRule type="expression" dxfId="1533" priority="625">
      <formula>MATCH(3,$F38,1)=1</formula>
    </cfRule>
    <cfRule type="expression" dxfId="1532" priority="626">
      <formula>MATCH(3,$F38,-1)=1</formula>
    </cfRule>
  </conditionalFormatting>
  <conditionalFormatting sqref="AL16">
    <cfRule type="expression" dxfId="1531" priority="627" stopIfTrue="1">
      <formula>MATCH(4,$F38,0)=1</formula>
    </cfRule>
    <cfRule type="expression" dxfId="1530" priority="628">
      <formula>MATCH(4,$F38,1)=1</formula>
    </cfRule>
    <cfRule type="expression" dxfId="1529" priority="629">
      <formula>MATCH(4,$F38,-1)=1</formula>
    </cfRule>
  </conditionalFormatting>
  <conditionalFormatting sqref="AM16">
    <cfRule type="expression" dxfId="1528" priority="630" stopIfTrue="1">
      <formula>MATCH(5,$F38,0)=1</formula>
    </cfRule>
    <cfRule type="expression" dxfId="1527" priority="631">
      <formula>MATCH(5,$F38,1)=1</formula>
    </cfRule>
    <cfRule type="expression" dxfId="1526" priority="632">
      <formula>MATCH(5,$F38,-1)=1</formula>
    </cfRule>
  </conditionalFormatting>
  <conditionalFormatting sqref="AN16">
    <cfRule type="expression" dxfId="1525" priority="633" stopIfTrue="1">
      <formula>MATCH(6,$F38,0)=1</formula>
    </cfRule>
    <cfRule type="expression" dxfId="1524" priority="634">
      <formula>MATCH(6,$F38,1)=1</formula>
    </cfRule>
    <cfRule type="expression" dxfId="1523" priority="635">
      <formula>MATCH(6,$F38,-1)=1</formula>
    </cfRule>
  </conditionalFormatting>
  <conditionalFormatting sqref="AO16">
    <cfRule type="expression" dxfId="1522" priority="636" stopIfTrue="1">
      <formula>MATCH(7,$F38,0)=1</formula>
    </cfRule>
    <cfRule type="expression" dxfId="1521" priority="637">
      <formula>MATCH(7,$F38,1)=1</formula>
    </cfRule>
    <cfRule type="expression" dxfId="1520" priority="638">
      <formula>MATCH(7,$F38,-1)=1</formula>
    </cfRule>
  </conditionalFormatting>
  <conditionalFormatting sqref="AP16">
    <cfRule type="expression" dxfId="1519" priority="639" stopIfTrue="1">
      <formula>MATCH(8,$F38,0)=1</formula>
    </cfRule>
    <cfRule type="expression" dxfId="1518" priority="640">
      <formula>MATCH(8,$F38,1)=1</formula>
    </cfRule>
    <cfRule type="expression" dxfId="1517" priority="641">
      <formula>MATCH(8,$F38,-1)=1</formula>
    </cfRule>
  </conditionalFormatting>
  <conditionalFormatting sqref="AQ16">
    <cfRule type="expression" dxfId="1516" priority="642" stopIfTrue="1">
      <formula>MATCH(9,$F38,0)=1</formula>
    </cfRule>
    <cfRule type="expression" dxfId="1515" priority="643">
      <formula>MATCH(9,$F38,1)=1</formula>
    </cfRule>
    <cfRule type="expression" dxfId="1514" priority="644">
      <formula>MATCH(9,$F38,-1)=1</formula>
    </cfRule>
  </conditionalFormatting>
  <conditionalFormatting sqref="AR16">
    <cfRule type="expression" dxfId="1513" priority="645" stopIfTrue="1">
      <formula>MATCH(10,$F38,0)=1</formula>
    </cfRule>
    <cfRule type="expression" dxfId="1512" priority="646">
      <formula>MATCH(10,$F38,1)=1</formula>
    </cfRule>
    <cfRule type="expression" dxfId="1511" priority="647">
      <formula>MATCH(10,$F38,-1)=1</formula>
    </cfRule>
  </conditionalFormatting>
  <conditionalFormatting sqref="AS16">
    <cfRule type="expression" dxfId="1510" priority="648" stopIfTrue="1">
      <formula>MATCH(11,$F38,0)=1</formula>
    </cfRule>
    <cfRule type="expression" dxfId="1509" priority="649">
      <formula>MATCH(11,$F38,1)=1</formula>
    </cfRule>
    <cfRule type="expression" dxfId="1508" priority="650">
      <formula>MATCH(11,$F38,-1)=1</formula>
    </cfRule>
  </conditionalFormatting>
  <conditionalFormatting sqref="AT16">
    <cfRule type="expression" dxfId="1507" priority="651" stopIfTrue="1">
      <formula>MATCH(12,$F38,0)=1</formula>
    </cfRule>
    <cfRule type="expression" dxfId="1506" priority="652">
      <formula>MATCH(12,$F38,1)=1</formula>
    </cfRule>
    <cfRule type="expression" dxfId="1505" priority="653">
      <formula>MATCH(12,$F38,-1)=1</formula>
    </cfRule>
  </conditionalFormatting>
  <conditionalFormatting sqref="AU16">
    <cfRule type="expression" dxfId="1504" priority="654" stopIfTrue="1">
      <formula>MATCH(13,$F38,0)=1</formula>
    </cfRule>
    <cfRule type="expression" dxfId="1503" priority="655">
      <formula>MATCH(13,$F38,1)=1</formula>
    </cfRule>
    <cfRule type="expression" dxfId="1502" priority="656">
      <formula>MATCH(13,$F38,-1)=1</formula>
    </cfRule>
  </conditionalFormatting>
  <conditionalFormatting sqref="AV16">
    <cfRule type="expression" dxfId="1501" priority="657" stopIfTrue="1">
      <formula>MATCH(14,$F38,0)=1</formula>
    </cfRule>
    <cfRule type="expression" dxfId="1500" priority="658">
      <formula>MATCH(14,$F38,1)=1</formula>
    </cfRule>
    <cfRule type="expression" dxfId="1499" priority="659">
      <formula>MATCH(14,$F38,-1)=1</formula>
    </cfRule>
  </conditionalFormatting>
  <conditionalFormatting sqref="AW16">
    <cfRule type="expression" dxfId="1498" priority="660" stopIfTrue="1">
      <formula>MATCH(15,$F38,0)=1</formula>
    </cfRule>
    <cfRule type="expression" dxfId="1497" priority="661">
      <formula>MATCH(15,$F38,1)=1</formula>
    </cfRule>
    <cfRule type="expression" dxfId="1496" priority="662">
      <formula>MATCH(15,$F38,-1)=1</formula>
    </cfRule>
  </conditionalFormatting>
  <conditionalFormatting sqref="AI16">
    <cfRule type="expression" dxfId="1495" priority="663" stopIfTrue="1">
      <formula>MATCH(1,$F38,0)=1</formula>
    </cfRule>
    <cfRule type="expression" dxfId="1494" priority="664">
      <formula>MATCH(1,$F38,-1)=1</formula>
    </cfRule>
  </conditionalFormatting>
  <conditionalFormatting sqref="AJ19">
    <cfRule type="expression" dxfId="1493" priority="665" stopIfTrue="1">
      <formula>MATCH(2,$F39,0)=1</formula>
    </cfRule>
    <cfRule type="expression" dxfId="1492" priority="666">
      <formula>MATCH(2,$F39,1)=1</formula>
    </cfRule>
    <cfRule type="expression" dxfId="1491" priority="667">
      <formula>MATCH(2,$F39,-1)=1</formula>
    </cfRule>
  </conditionalFormatting>
  <conditionalFormatting sqref="AK19">
    <cfRule type="expression" dxfId="1490" priority="668" stopIfTrue="1">
      <formula>MATCH(3,$F39,0)=1</formula>
    </cfRule>
    <cfRule type="expression" dxfId="1489" priority="669">
      <formula>MATCH(3,$F39,1)=1</formula>
    </cfRule>
    <cfRule type="expression" dxfId="1488" priority="670">
      <formula>MATCH(3,$F39,-1)=1</formula>
    </cfRule>
  </conditionalFormatting>
  <conditionalFormatting sqref="AL19">
    <cfRule type="expression" dxfId="1487" priority="671" stopIfTrue="1">
      <formula>MATCH(4,$F39,0)=1</formula>
    </cfRule>
    <cfRule type="expression" dxfId="1486" priority="672">
      <formula>MATCH(4,$F39,1)=1</formula>
    </cfRule>
    <cfRule type="expression" dxfId="1485" priority="673">
      <formula>MATCH(4,$F39,-1)=1</formula>
    </cfRule>
  </conditionalFormatting>
  <conditionalFormatting sqref="AM19">
    <cfRule type="expression" dxfId="1484" priority="674" stopIfTrue="1">
      <formula>MATCH(5,$F39,0)=1</formula>
    </cfRule>
    <cfRule type="expression" dxfId="1483" priority="675">
      <formula>MATCH(5,$F39,1)=1</formula>
    </cfRule>
    <cfRule type="expression" dxfId="1482" priority="676">
      <formula>MATCH(5,$F39,-1)=1</formula>
    </cfRule>
  </conditionalFormatting>
  <conditionalFormatting sqref="AN19">
    <cfRule type="expression" dxfId="1481" priority="677" stopIfTrue="1">
      <formula>MATCH(6,$F39,0)=1</formula>
    </cfRule>
    <cfRule type="expression" dxfId="1480" priority="678">
      <formula>MATCH(6,$F39,1)=1</formula>
    </cfRule>
    <cfRule type="expression" dxfId="1479" priority="679">
      <formula>MATCH(6,$F39,-1)=1</formula>
    </cfRule>
  </conditionalFormatting>
  <conditionalFormatting sqref="AO19">
    <cfRule type="expression" dxfId="1478" priority="680" stopIfTrue="1">
      <formula>MATCH(7,$F39,0)=1</formula>
    </cfRule>
    <cfRule type="expression" dxfId="1477" priority="681">
      <formula>MATCH(7,$F39,1)=1</formula>
    </cfRule>
    <cfRule type="expression" dxfId="1476" priority="682">
      <formula>MATCH(7,$F39,-1)=1</formula>
    </cfRule>
  </conditionalFormatting>
  <conditionalFormatting sqref="AP19">
    <cfRule type="expression" dxfId="1475" priority="683" stopIfTrue="1">
      <formula>MATCH(8,$F39,0)=1</formula>
    </cfRule>
    <cfRule type="expression" dxfId="1474" priority="684">
      <formula>MATCH(8,$F39,1)=1</formula>
    </cfRule>
    <cfRule type="expression" dxfId="1473" priority="685">
      <formula>MATCH(8,$F39,-1)=1</formula>
    </cfRule>
  </conditionalFormatting>
  <conditionalFormatting sqref="AQ19">
    <cfRule type="expression" dxfId="1472" priority="686" stopIfTrue="1">
      <formula>MATCH(9,$F39,0)=1</formula>
    </cfRule>
    <cfRule type="expression" dxfId="1471" priority="687">
      <formula>MATCH(9,$F39,1)=1</formula>
    </cfRule>
    <cfRule type="expression" dxfId="1470" priority="688">
      <formula>MATCH(9,$F39,-1)=1</formula>
    </cfRule>
  </conditionalFormatting>
  <conditionalFormatting sqref="AR19">
    <cfRule type="expression" dxfId="1469" priority="689" stopIfTrue="1">
      <formula>MATCH(10,$F39,0)=1</formula>
    </cfRule>
    <cfRule type="expression" dxfId="1468" priority="690">
      <formula>MATCH(10,$F39,1)=1</formula>
    </cfRule>
    <cfRule type="expression" dxfId="1467" priority="691">
      <formula>MATCH(10,$F39,-1)=1</formula>
    </cfRule>
  </conditionalFormatting>
  <conditionalFormatting sqref="AS19">
    <cfRule type="expression" dxfId="1466" priority="692" stopIfTrue="1">
      <formula>MATCH(11,$F39,0)=1</formula>
    </cfRule>
    <cfRule type="expression" dxfId="1465" priority="693">
      <formula>MATCH(11,$F39,1)=1</formula>
    </cfRule>
    <cfRule type="expression" dxfId="1464" priority="694">
      <formula>MATCH(11,$F39,-1)=1</formula>
    </cfRule>
  </conditionalFormatting>
  <conditionalFormatting sqref="AT19">
    <cfRule type="expression" dxfId="1463" priority="695" stopIfTrue="1">
      <formula>MATCH(12,$F39,0)=1</formula>
    </cfRule>
    <cfRule type="expression" dxfId="1462" priority="696">
      <formula>MATCH(12,$F39,1)=1</formula>
    </cfRule>
    <cfRule type="expression" dxfId="1461" priority="697">
      <formula>MATCH(12,$F39,-1)=1</formula>
    </cfRule>
  </conditionalFormatting>
  <conditionalFormatting sqref="AU19">
    <cfRule type="expression" dxfId="1460" priority="698" stopIfTrue="1">
      <formula>MATCH(13,$F39,0)=1</formula>
    </cfRule>
    <cfRule type="expression" dxfId="1459" priority="699">
      <formula>MATCH(13,$F39,1)=1</formula>
    </cfRule>
    <cfRule type="expression" dxfId="1458" priority="700">
      <formula>MATCH(13,$F39,-1)=1</formula>
    </cfRule>
  </conditionalFormatting>
  <conditionalFormatting sqref="AV19">
    <cfRule type="expression" dxfId="1457" priority="701" stopIfTrue="1">
      <formula>MATCH(14,$F39,0)=1</formula>
    </cfRule>
    <cfRule type="expression" dxfId="1456" priority="702">
      <formula>MATCH(14,$F39,1)=1</formula>
    </cfRule>
    <cfRule type="expression" dxfId="1455" priority="703">
      <formula>MATCH(14,$F39,-1)=1</formula>
    </cfRule>
  </conditionalFormatting>
  <conditionalFormatting sqref="AW19">
    <cfRule type="expression" dxfId="1454" priority="704" stopIfTrue="1">
      <formula>MATCH(15,$F39,0)=1</formula>
    </cfRule>
    <cfRule type="expression" dxfId="1453" priority="705">
      <formula>MATCH(15,$F39,1)=1</formula>
    </cfRule>
    <cfRule type="expression" dxfId="1452" priority="706">
      <formula>MATCH(15,$F39,-1)=1</formula>
    </cfRule>
  </conditionalFormatting>
  <conditionalFormatting sqref="AI19">
    <cfRule type="expression" dxfId="1451" priority="707" stopIfTrue="1">
      <formula>MATCH(1,$F39,0)=1</formula>
    </cfRule>
    <cfRule type="expression" dxfId="1450" priority="708">
      <formula>MATCH(1,$F39,-1)=1</formula>
    </cfRule>
  </conditionalFormatting>
  <conditionalFormatting sqref="AJ22">
    <cfRule type="expression" dxfId="1449" priority="709" stopIfTrue="1">
      <formula>MATCH(2,$F40,0)=1</formula>
    </cfRule>
    <cfRule type="expression" dxfId="1448" priority="710">
      <formula>MATCH(2,$F40,1)=1</formula>
    </cfRule>
    <cfRule type="expression" dxfId="1447" priority="711">
      <formula>MATCH(2,$F40,-1)=1</formula>
    </cfRule>
  </conditionalFormatting>
  <conditionalFormatting sqref="AK22">
    <cfRule type="expression" dxfId="1446" priority="712" stopIfTrue="1">
      <formula>MATCH(3,$F40,0)=1</formula>
    </cfRule>
    <cfRule type="expression" dxfId="1445" priority="713">
      <formula>MATCH(3,$F40,1)=1</formula>
    </cfRule>
    <cfRule type="expression" dxfId="1444" priority="714">
      <formula>MATCH(3,$F40,-1)=1</formula>
    </cfRule>
  </conditionalFormatting>
  <conditionalFormatting sqref="AL22">
    <cfRule type="expression" dxfId="1443" priority="715" stopIfTrue="1">
      <formula>MATCH(4,$F40,0)=1</formula>
    </cfRule>
    <cfRule type="expression" dxfId="1442" priority="716">
      <formula>MATCH(4,$F40,1)=1</formula>
    </cfRule>
    <cfRule type="expression" dxfId="1441" priority="717">
      <formula>MATCH(4,$F40,-1)=1</formula>
    </cfRule>
  </conditionalFormatting>
  <conditionalFormatting sqref="AM22">
    <cfRule type="expression" dxfId="1440" priority="718" stopIfTrue="1">
      <formula>MATCH(5,$F40,0)=1</formula>
    </cfRule>
    <cfRule type="expression" dxfId="1439" priority="719">
      <formula>MATCH(5,$F40,1)=1</formula>
    </cfRule>
    <cfRule type="expression" dxfId="1438" priority="720">
      <formula>MATCH(5,$F40,-1)=1</formula>
    </cfRule>
  </conditionalFormatting>
  <conditionalFormatting sqref="AN22">
    <cfRule type="expression" dxfId="1437" priority="721" stopIfTrue="1">
      <formula>MATCH(6,$F40,0)=1</formula>
    </cfRule>
    <cfRule type="expression" dxfId="1436" priority="722">
      <formula>MATCH(6,$F40,1)=1</formula>
    </cfRule>
    <cfRule type="expression" dxfId="1435" priority="723">
      <formula>MATCH(6,$F40,-1)=1</formula>
    </cfRule>
  </conditionalFormatting>
  <conditionalFormatting sqref="AO22">
    <cfRule type="expression" dxfId="1434" priority="724" stopIfTrue="1">
      <formula>MATCH(7,$F40,0)=1</formula>
    </cfRule>
    <cfRule type="expression" dxfId="1433" priority="725">
      <formula>MATCH(7,$F40,1)=1</formula>
    </cfRule>
    <cfRule type="expression" dxfId="1432" priority="726">
      <formula>MATCH(7,$F40,-1)=1</formula>
    </cfRule>
  </conditionalFormatting>
  <conditionalFormatting sqref="AP22">
    <cfRule type="expression" dxfId="1431" priority="727" stopIfTrue="1">
      <formula>MATCH(8,$F40,0)=1</formula>
    </cfRule>
    <cfRule type="expression" dxfId="1430" priority="728">
      <formula>MATCH(8,$F40,1)=1</formula>
    </cfRule>
    <cfRule type="expression" dxfId="1429" priority="729">
      <formula>MATCH(8,$F40,-1)=1</formula>
    </cfRule>
  </conditionalFormatting>
  <conditionalFormatting sqref="AQ22">
    <cfRule type="expression" dxfId="1428" priority="730" stopIfTrue="1">
      <formula>MATCH(9,$F40,0)=1</formula>
    </cfRule>
    <cfRule type="expression" dxfId="1427" priority="731">
      <formula>MATCH(9,$F40,1)=1</formula>
    </cfRule>
    <cfRule type="expression" dxfId="1426" priority="732">
      <formula>MATCH(9,$F40,-1)=1</formula>
    </cfRule>
  </conditionalFormatting>
  <conditionalFormatting sqref="AR22">
    <cfRule type="expression" dxfId="1425" priority="733" stopIfTrue="1">
      <formula>MATCH(10,$F40,0)=1</formula>
    </cfRule>
    <cfRule type="expression" dxfId="1424" priority="734">
      <formula>MATCH(10,$F40,1)=1</formula>
    </cfRule>
    <cfRule type="expression" dxfId="1423" priority="735">
      <formula>MATCH(10,$F40,-1)=1</formula>
    </cfRule>
  </conditionalFormatting>
  <conditionalFormatting sqref="AS22">
    <cfRule type="expression" dxfId="1422" priority="736" stopIfTrue="1">
      <formula>MATCH(11,$F40,0)=1</formula>
    </cfRule>
    <cfRule type="expression" dxfId="1421" priority="737">
      <formula>MATCH(11,$F40,1)=1</formula>
    </cfRule>
    <cfRule type="expression" dxfId="1420" priority="738">
      <formula>MATCH(11,$F40,-1)=1</formula>
    </cfRule>
  </conditionalFormatting>
  <conditionalFormatting sqref="AT22">
    <cfRule type="expression" dxfId="1419" priority="739" stopIfTrue="1">
      <formula>MATCH(12,$F40,0)=1</formula>
    </cfRule>
    <cfRule type="expression" dxfId="1418" priority="740">
      <formula>MATCH(12,$F40,1)=1</formula>
    </cfRule>
    <cfRule type="expression" dxfId="1417" priority="741">
      <formula>MATCH(12,$F40,-1)=1</formula>
    </cfRule>
  </conditionalFormatting>
  <conditionalFormatting sqref="AU22">
    <cfRule type="expression" dxfId="1416" priority="742" stopIfTrue="1">
      <formula>MATCH(13,$F40,0)=1</formula>
    </cfRule>
    <cfRule type="expression" dxfId="1415" priority="743">
      <formula>MATCH(13,$F40,1)=1</formula>
    </cfRule>
    <cfRule type="expression" dxfId="1414" priority="744">
      <formula>MATCH(13,$F40,-1)=1</formula>
    </cfRule>
  </conditionalFormatting>
  <conditionalFormatting sqref="AV22">
    <cfRule type="expression" dxfId="1413" priority="745" stopIfTrue="1">
      <formula>MATCH(14,$F40,0)=1</formula>
    </cfRule>
    <cfRule type="expression" dxfId="1412" priority="746">
      <formula>MATCH(14,$F40,1)=1</formula>
    </cfRule>
    <cfRule type="expression" dxfId="1411" priority="747">
      <formula>MATCH(14,$F40,-1)=1</formula>
    </cfRule>
  </conditionalFormatting>
  <conditionalFormatting sqref="AW22">
    <cfRule type="expression" dxfId="1410" priority="748" stopIfTrue="1">
      <formula>MATCH(15,$F40,0)=1</formula>
    </cfRule>
    <cfRule type="expression" dxfId="1409" priority="749">
      <formula>MATCH(15,$F40,1)=1</formula>
    </cfRule>
    <cfRule type="expression" dxfId="1408" priority="750">
      <formula>MATCH(15,$F40,-1)=1</formula>
    </cfRule>
  </conditionalFormatting>
  <conditionalFormatting sqref="AI22">
    <cfRule type="expression" dxfId="1407" priority="751" stopIfTrue="1">
      <formula>MATCH(1,$F40,0)=1</formula>
    </cfRule>
    <cfRule type="expression" dxfId="1406" priority="752">
      <formula>MATCH(1,$F40,-1)=1</formula>
    </cfRule>
  </conditionalFormatting>
  <conditionalFormatting sqref="AJ25">
    <cfRule type="expression" dxfId="1405" priority="753" stopIfTrue="1">
      <formula>MATCH(2,$F41,0)=1</formula>
    </cfRule>
    <cfRule type="expression" dxfId="1404" priority="754">
      <formula>MATCH(2,$F41,1)=1</formula>
    </cfRule>
    <cfRule type="expression" dxfId="1403" priority="755">
      <formula>MATCH(2,$F41,-1)=1</formula>
    </cfRule>
  </conditionalFormatting>
  <conditionalFormatting sqref="AK25">
    <cfRule type="expression" dxfId="1402" priority="756" stopIfTrue="1">
      <formula>MATCH(3,$F41,0)=1</formula>
    </cfRule>
    <cfRule type="expression" dxfId="1401" priority="757">
      <formula>MATCH(3,$F41,1)=1</formula>
    </cfRule>
    <cfRule type="expression" dxfId="1400" priority="758">
      <formula>MATCH(3,$F41,-1)=1</formula>
    </cfRule>
  </conditionalFormatting>
  <conditionalFormatting sqref="AL25">
    <cfRule type="expression" dxfId="1399" priority="759" stopIfTrue="1">
      <formula>MATCH(4,$F41,0)=1</formula>
    </cfRule>
    <cfRule type="expression" dxfId="1398" priority="760">
      <formula>MATCH(4,$F41,1)=1</formula>
    </cfRule>
    <cfRule type="expression" dxfId="1397" priority="761">
      <formula>MATCH(4,$F41,-1)=1</formula>
    </cfRule>
  </conditionalFormatting>
  <conditionalFormatting sqref="AM25">
    <cfRule type="expression" dxfId="1396" priority="762" stopIfTrue="1">
      <formula>MATCH(5,$F41,0)=1</formula>
    </cfRule>
    <cfRule type="expression" dxfId="1395" priority="763">
      <formula>MATCH(5,$F41,1)=1</formula>
    </cfRule>
    <cfRule type="expression" dxfId="1394" priority="764">
      <formula>MATCH(5,$F41,-1)=1</formula>
    </cfRule>
  </conditionalFormatting>
  <conditionalFormatting sqref="AN25">
    <cfRule type="expression" dxfId="1393" priority="765" stopIfTrue="1">
      <formula>MATCH(6,$F41,0)=1</formula>
    </cfRule>
    <cfRule type="expression" dxfId="1392" priority="766">
      <formula>MATCH(6,$F41,1)=1</formula>
    </cfRule>
    <cfRule type="expression" dxfId="1391" priority="767">
      <formula>MATCH(6,$F41,-1)=1</formula>
    </cfRule>
  </conditionalFormatting>
  <conditionalFormatting sqref="AO25">
    <cfRule type="expression" dxfId="1390" priority="768" stopIfTrue="1">
      <formula>MATCH(7,$F41,0)=1</formula>
    </cfRule>
    <cfRule type="expression" dxfId="1389" priority="769">
      <formula>MATCH(7,$F41,1)=1</formula>
    </cfRule>
    <cfRule type="expression" dxfId="1388" priority="770">
      <formula>MATCH(7,$F41,-1)=1</formula>
    </cfRule>
  </conditionalFormatting>
  <conditionalFormatting sqref="AP25">
    <cfRule type="expression" dxfId="1387" priority="771" stopIfTrue="1">
      <formula>MATCH(8,$F41,0)=1</formula>
    </cfRule>
    <cfRule type="expression" dxfId="1386" priority="772">
      <formula>MATCH(8,$F41,1)=1</formula>
    </cfRule>
    <cfRule type="expression" dxfId="1385" priority="773">
      <formula>MATCH(8,$F41,-1)=1</formula>
    </cfRule>
  </conditionalFormatting>
  <conditionalFormatting sqref="AQ25">
    <cfRule type="expression" dxfId="1384" priority="774" stopIfTrue="1">
      <formula>MATCH(9,$F41,0)=1</formula>
    </cfRule>
    <cfRule type="expression" dxfId="1383" priority="775">
      <formula>MATCH(9,$F41,1)=1</formula>
    </cfRule>
    <cfRule type="expression" dxfId="1382" priority="776">
      <formula>MATCH(9,$F41,-1)=1</formula>
    </cfRule>
  </conditionalFormatting>
  <conditionalFormatting sqref="AR25">
    <cfRule type="expression" dxfId="1381" priority="777" stopIfTrue="1">
      <formula>MATCH(10,$F41,0)=1</formula>
    </cfRule>
    <cfRule type="expression" dxfId="1380" priority="778">
      <formula>MATCH(10,$F41,1)=1</formula>
    </cfRule>
    <cfRule type="expression" dxfId="1379" priority="779">
      <formula>MATCH(10,$F41,-1)=1</formula>
    </cfRule>
  </conditionalFormatting>
  <conditionalFormatting sqref="AS25">
    <cfRule type="expression" dxfId="1378" priority="780" stopIfTrue="1">
      <formula>MATCH(11,$F41,0)=1</formula>
    </cfRule>
    <cfRule type="expression" dxfId="1377" priority="781">
      <formula>MATCH(11,$F41,1)=1</formula>
    </cfRule>
    <cfRule type="expression" dxfId="1376" priority="782">
      <formula>MATCH(11,$F41,-1)=1</formula>
    </cfRule>
  </conditionalFormatting>
  <conditionalFormatting sqref="AT25">
    <cfRule type="expression" dxfId="1375" priority="783" stopIfTrue="1">
      <formula>MATCH(12,$F41,0)=1</formula>
    </cfRule>
    <cfRule type="expression" dxfId="1374" priority="784">
      <formula>MATCH(12,$F41,1)=1</formula>
    </cfRule>
    <cfRule type="expression" dxfId="1373" priority="785">
      <formula>MATCH(12,$F41,-1)=1</formula>
    </cfRule>
  </conditionalFormatting>
  <conditionalFormatting sqref="AU25">
    <cfRule type="expression" dxfId="1372" priority="786" stopIfTrue="1">
      <formula>MATCH(13,$F41,0)=1</formula>
    </cfRule>
    <cfRule type="expression" dxfId="1371" priority="787">
      <formula>MATCH(13,$F41,1)=1</formula>
    </cfRule>
    <cfRule type="expression" dxfId="1370" priority="788">
      <formula>MATCH(13,$F41,-1)=1</formula>
    </cfRule>
  </conditionalFormatting>
  <conditionalFormatting sqref="AV25">
    <cfRule type="expression" dxfId="1369" priority="789" stopIfTrue="1">
      <formula>MATCH(14,$F41,0)=1</formula>
    </cfRule>
    <cfRule type="expression" dxfId="1368" priority="790">
      <formula>MATCH(14,$F41,1)=1</formula>
    </cfRule>
    <cfRule type="expression" dxfId="1367" priority="791">
      <formula>MATCH(14,$F41,-1)=1</formula>
    </cfRule>
  </conditionalFormatting>
  <conditionalFormatting sqref="AW25">
    <cfRule type="expression" dxfId="1366" priority="792" stopIfTrue="1">
      <formula>MATCH(15,$F41,0)=1</formula>
    </cfRule>
    <cfRule type="expression" dxfId="1365" priority="793">
      <formula>MATCH(15,$F41,1)=1</formula>
    </cfRule>
    <cfRule type="expression" dxfId="1364" priority="794">
      <formula>MATCH(15,$F41,-1)=1</formula>
    </cfRule>
  </conditionalFormatting>
  <conditionalFormatting sqref="AI25">
    <cfRule type="expression" dxfId="1363" priority="795" stopIfTrue="1">
      <formula>MATCH(1,$F41,0)=1</formula>
    </cfRule>
    <cfRule type="expression" dxfId="1362" priority="796">
      <formula>MATCH(1,$F41,-1)=1</formula>
    </cfRule>
  </conditionalFormatting>
  <conditionalFormatting sqref="AJ28">
    <cfRule type="expression" dxfId="1361" priority="797" stopIfTrue="1">
      <formula>MATCH(2,$F42,0)=1</formula>
    </cfRule>
    <cfRule type="expression" dxfId="1360" priority="798">
      <formula>MATCH(2,$F42,1)=1</formula>
    </cfRule>
    <cfRule type="expression" dxfId="1359" priority="799">
      <formula>MATCH(2,$F42,-1)=1</formula>
    </cfRule>
  </conditionalFormatting>
  <conditionalFormatting sqref="AK28">
    <cfRule type="expression" dxfId="1358" priority="800" stopIfTrue="1">
      <formula>MATCH(3,$F42,0)=1</formula>
    </cfRule>
    <cfRule type="expression" dxfId="1357" priority="801">
      <formula>MATCH(3,$F42,1)=1</formula>
    </cfRule>
    <cfRule type="expression" dxfId="1356" priority="802">
      <formula>MATCH(3,$F42,-1)=1</formula>
    </cfRule>
  </conditionalFormatting>
  <conditionalFormatting sqref="AL28">
    <cfRule type="expression" dxfId="1355" priority="803" stopIfTrue="1">
      <formula>MATCH(4,$F42,0)=1</formula>
    </cfRule>
    <cfRule type="expression" dxfId="1354" priority="804">
      <formula>MATCH(4,$F42,1)=1</formula>
    </cfRule>
    <cfRule type="expression" dxfId="1353" priority="805">
      <formula>MATCH(4,$F42,-1)=1</formula>
    </cfRule>
  </conditionalFormatting>
  <conditionalFormatting sqref="AM28">
    <cfRule type="expression" dxfId="1352" priority="806" stopIfTrue="1">
      <formula>MATCH(5,$F42,0)=1</formula>
    </cfRule>
    <cfRule type="expression" dxfId="1351" priority="807">
      <formula>MATCH(5,$F42,1)=1</formula>
    </cfRule>
    <cfRule type="expression" dxfId="1350" priority="808">
      <formula>MATCH(5,$F42,-1)=1</formula>
    </cfRule>
  </conditionalFormatting>
  <conditionalFormatting sqref="AN28">
    <cfRule type="expression" dxfId="1349" priority="809" stopIfTrue="1">
      <formula>MATCH(6,$F42,0)=1</formula>
    </cfRule>
    <cfRule type="expression" dxfId="1348" priority="810">
      <formula>MATCH(6,$F42,1)=1</formula>
    </cfRule>
    <cfRule type="expression" dxfId="1347" priority="811">
      <formula>MATCH(6,$F42,-1)=1</formula>
    </cfRule>
  </conditionalFormatting>
  <conditionalFormatting sqref="AO28">
    <cfRule type="expression" dxfId="1346" priority="812" stopIfTrue="1">
      <formula>MATCH(7,$F42,0)=1</formula>
    </cfRule>
    <cfRule type="expression" dxfId="1345" priority="813">
      <formula>MATCH(7,$F42,1)=1</formula>
    </cfRule>
    <cfRule type="expression" dxfId="1344" priority="814">
      <formula>MATCH(7,$F42,-1)=1</formula>
    </cfRule>
  </conditionalFormatting>
  <conditionalFormatting sqref="AP28">
    <cfRule type="expression" dxfId="1343" priority="815" stopIfTrue="1">
      <formula>MATCH(8,$F42,0)=1</formula>
    </cfRule>
    <cfRule type="expression" dxfId="1342" priority="816">
      <formula>MATCH(8,$F42,1)=1</formula>
    </cfRule>
    <cfRule type="expression" dxfId="1341" priority="817">
      <formula>MATCH(8,$F42,-1)=1</formula>
    </cfRule>
  </conditionalFormatting>
  <conditionalFormatting sqref="AQ28">
    <cfRule type="expression" dxfId="1340" priority="818" stopIfTrue="1">
      <formula>MATCH(9,$F42,0)=1</formula>
    </cfRule>
    <cfRule type="expression" dxfId="1339" priority="819">
      <formula>MATCH(9,$F42,1)=1</formula>
    </cfRule>
    <cfRule type="expression" dxfId="1338" priority="820">
      <formula>MATCH(9,$F42,-1)=1</formula>
    </cfRule>
  </conditionalFormatting>
  <conditionalFormatting sqref="AR28">
    <cfRule type="expression" dxfId="1337" priority="821" stopIfTrue="1">
      <formula>MATCH(10,$F42,0)=1</formula>
    </cfRule>
    <cfRule type="expression" dxfId="1336" priority="822">
      <formula>MATCH(10,$F42,1)=1</formula>
    </cfRule>
    <cfRule type="expression" dxfId="1335" priority="823">
      <formula>MATCH(10,$F42,-1)=1</formula>
    </cfRule>
  </conditionalFormatting>
  <conditionalFormatting sqref="AS28">
    <cfRule type="expression" dxfId="1334" priority="824" stopIfTrue="1">
      <formula>MATCH(11,$F42,0)=1</formula>
    </cfRule>
    <cfRule type="expression" dxfId="1333" priority="825">
      <formula>MATCH(11,$F42,1)=1</formula>
    </cfRule>
    <cfRule type="expression" dxfId="1332" priority="826">
      <formula>MATCH(11,$F42,-1)=1</formula>
    </cfRule>
  </conditionalFormatting>
  <conditionalFormatting sqref="AT28">
    <cfRule type="expression" dxfId="1331" priority="827" stopIfTrue="1">
      <formula>MATCH(12,$F42,0)=1</formula>
    </cfRule>
    <cfRule type="expression" dxfId="1330" priority="828">
      <formula>MATCH(12,$F42,1)=1</formula>
    </cfRule>
    <cfRule type="expression" dxfId="1329" priority="829">
      <formula>MATCH(12,$F42,-1)=1</formula>
    </cfRule>
  </conditionalFormatting>
  <conditionalFormatting sqref="AU28">
    <cfRule type="expression" dxfId="1328" priority="830" stopIfTrue="1">
      <formula>MATCH(13,$F42,0)=1</formula>
    </cfRule>
    <cfRule type="expression" dxfId="1327" priority="831">
      <formula>MATCH(13,$F42,1)=1</formula>
    </cfRule>
    <cfRule type="expression" dxfId="1326" priority="832">
      <formula>MATCH(13,$F42,-1)=1</formula>
    </cfRule>
  </conditionalFormatting>
  <conditionalFormatting sqref="AV28">
    <cfRule type="expression" dxfId="1325" priority="833" stopIfTrue="1">
      <formula>MATCH(14,$F42,0)=1</formula>
    </cfRule>
    <cfRule type="expression" dxfId="1324" priority="834">
      <formula>MATCH(14,$F42,1)=1</formula>
    </cfRule>
    <cfRule type="expression" dxfId="1323" priority="835">
      <formula>MATCH(14,$F42,-1)=1</formula>
    </cfRule>
  </conditionalFormatting>
  <conditionalFormatting sqref="AW28">
    <cfRule type="expression" dxfId="1322" priority="836" stopIfTrue="1">
      <formula>MATCH(15,$F42,0)=1</formula>
    </cfRule>
    <cfRule type="expression" dxfId="1321" priority="837">
      <formula>MATCH(15,$F42,1)=1</formula>
    </cfRule>
    <cfRule type="expression" dxfId="1320" priority="838">
      <formula>MATCH(15,$F42,-1)=1</formula>
    </cfRule>
  </conditionalFormatting>
  <conditionalFormatting sqref="AI28">
    <cfRule type="expression" dxfId="1319" priority="839" stopIfTrue="1">
      <formula>MATCH(1,$F42,0)=1</formula>
    </cfRule>
    <cfRule type="expression" dxfId="1318" priority="840">
      <formula>MATCH(1,$F42,-1)=1</formula>
    </cfRule>
  </conditionalFormatting>
  <conditionalFormatting sqref="AJ31">
    <cfRule type="expression" dxfId="1317" priority="841" stopIfTrue="1">
      <formula>MATCH(2,$F43,0)=1</formula>
    </cfRule>
    <cfRule type="expression" dxfId="1316" priority="842">
      <formula>MATCH(2,$F43,1)=1</formula>
    </cfRule>
    <cfRule type="expression" dxfId="1315" priority="843">
      <formula>MATCH(2,$F43,-1)=1</formula>
    </cfRule>
  </conditionalFormatting>
  <conditionalFormatting sqref="AK31">
    <cfRule type="expression" dxfId="1314" priority="844" stopIfTrue="1">
      <formula>MATCH(3,$F43,0)=1</formula>
    </cfRule>
    <cfRule type="expression" dxfId="1313" priority="845">
      <formula>MATCH(3,$F43,1)=1</formula>
    </cfRule>
    <cfRule type="expression" dxfId="1312" priority="846">
      <formula>MATCH(3,$F43,-1)=1</formula>
    </cfRule>
  </conditionalFormatting>
  <conditionalFormatting sqref="AL31">
    <cfRule type="expression" dxfId="1311" priority="847" stopIfTrue="1">
      <formula>MATCH(4,$F43,0)=1</formula>
    </cfRule>
    <cfRule type="expression" dxfId="1310" priority="848">
      <formula>MATCH(4,$F43,1)=1</formula>
    </cfRule>
    <cfRule type="expression" dxfId="1309" priority="849">
      <formula>MATCH(4,$F43,-1)=1</formula>
    </cfRule>
  </conditionalFormatting>
  <conditionalFormatting sqref="AM31">
    <cfRule type="expression" dxfId="1308" priority="850" stopIfTrue="1">
      <formula>MATCH(5,$F43,0)=1</formula>
    </cfRule>
    <cfRule type="expression" dxfId="1307" priority="851">
      <formula>MATCH(5,$F43,1)=1</formula>
    </cfRule>
    <cfRule type="expression" dxfId="1306" priority="852">
      <formula>MATCH(5,$F43,-1)=1</formula>
    </cfRule>
  </conditionalFormatting>
  <conditionalFormatting sqref="AN31">
    <cfRule type="expression" dxfId="1305" priority="853" stopIfTrue="1">
      <formula>MATCH(6,$F43,0)=1</formula>
    </cfRule>
    <cfRule type="expression" dxfId="1304" priority="854">
      <formula>MATCH(6,$F43,1)=1</formula>
    </cfRule>
    <cfRule type="expression" dxfId="1303" priority="855">
      <formula>MATCH(6,$F43,-1)=1</formula>
    </cfRule>
  </conditionalFormatting>
  <conditionalFormatting sqref="AO31">
    <cfRule type="expression" dxfId="1302" priority="856" stopIfTrue="1">
      <formula>MATCH(7,$F43,0)=1</formula>
    </cfRule>
    <cfRule type="expression" dxfId="1301" priority="857">
      <formula>MATCH(7,$F43,1)=1</formula>
    </cfRule>
    <cfRule type="expression" dxfId="1300" priority="858">
      <formula>MATCH(7,$F43,-1)=1</formula>
    </cfRule>
  </conditionalFormatting>
  <conditionalFormatting sqref="AP31">
    <cfRule type="expression" dxfId="1299" priority="859" stopIfTrue="1">
      <formula>MATCH(8,$F43,0)=1</formula>
    </cfRule>
    <cfRule type="expression" dxfId="1298" priority="860">
      <formula>MATCH(8,$F43,1)=1</formula>
    </cfRule>
    <cfRule type="expression" dxfId="1297" priority="861">
      <formula>MATCH(8,$F43,-1)=1</formula>
    </cfRule>
  </conditionalFormatting>
  <conditionalFormatting sqref="AQ31">
    <cfRule type="expression" dxfId="1296" priority="862" stopIfTrue="1">
      <formula>MATCH(9,$F43,0)=1</formula>
    </cfRule>
    <cfRule type="expression" dxfId="1295" priority="863">
      <formula>MATCH(9,$F43,1)=1</formula>
    </cfRule>
    <cfRule type="expression" dxfId="1294" priority="864">
      <formula>MATCH(9,$F43,-1)=1</formula>
    </cfRule>
  </conditionalFormatting>
  <conditionalFormatting sqref="AR31">
    <cfRule type="expression" dxfId="1293" priority="865" stopIfTrue="1">
      <formula>MATCH(10,$F43,0)=1</formula>
    </cfRule>
    <cfRule type="expression" dxfId="1292" priority="866">
      <formula>MATCH(10,$F43,1)=1</formula>
    </cfRule>
    <cfRule type="expression" dxfId="1291" priority="867">
      <formula>MATCH(10,$F43,-1)=1</formula>
    </cfRule>
  </conditionalFormatting>
  <conditionalFormatting sqref="AS31">
    <cfRule type="expression" dxfId="1290" priority="868" stopIfTrue="1">
      <formula>MATCH(11,$F43,0)=1</formula>
    </cfRule>
    <cfRule type="expression" dxfId="1289" priority="869">
      <formula>MATCH(11,$F43,1)=1</formula>
    </cfRule>
    <cfRule type="expression" dxfId="1288" priority="870">
      <formula>MATCH(11,$F43,-1)=1</formula>
    </cfRule>
  </conditionalFormatting>
  <conditionalFormatting sqref="AT31">
    <cfRule type="expression" dxfId="1287" priority="871" stopIfTrue="1">
      <formula>MATCH(12,$F43,0)=1</formula>
    </cfRule>
    <cfRule type="expression" dxfId="1286" priority="872">
      <formula>MATCH(12,$F43,1)=1</formula>
    </cfRule>
    <cfRule type="expression" dxfId="1285" priority="873">
      <formula>MATCH(12,$F43,-1)=1</formula>
    </cfRule>
  </conditionalFormatting>
  <conditionalFormatting sqref="AU31">
    <cfRule type="expression" dxfId="1284" priority="874" stopIfTrue="1">
      <formula>MATCH(13,$F43,0)=1</formula>
    </cfRule>
    <cfRule type="expression" dxfId="1283" priority="875">
      <formula>MATCH(13,$F43,1)=1</formula>
    </cfRule>
    <cfRule type="expression" dxfId="1282" priority="876">
      <formula>MATCH(13,$F43,-1)=1</formula>
    </cfRule>
  </conditionalFormatting>
  <conditionalFormatting sqref="AV31">
    <cfRule type="expression" dxfId="1281" priority="877" stopIfTrue="1">
      <formula>MATCH(14,$F43,0)=1</formula>
    </cfRule>
    <cfRule type="expression" dxfId="1280" priority="878">
      <formula>MATCH(14,$F43,1)=1</formula>
    </cfRule>
    <cfRule type="expression" dxfId="1279" priority="879">
      <formula>MATCH(14,$F43,-1)=1</formula>
    </cfRule>
  </conditionalFormatting>
  <conditionalFormatting sqref="AW31">
    <cfRule type="expression" dxfId="1278" priority="880" stopIfTrue="1">
      <formula>MATCH(15,$F43,0)=1</formula>
    </cfRule>
    <cfRule type="expression" dxfId="1277" priority="881">
      <formula>MATCH(15,$F43,1)=1</formula>
    </cfRule>
    <cfRule type="expression" dxfId="1276" priority="882">
      <formula>MATCH(15,$F43,-1)=1</formula>
    </cfRule>
  </conditionalFormatting>
  <conditionalFormatting sqref="AI31">
    <cfRule type="expression" dxfId="1275" priority="883" stopIfTrue="1">
      <formula>MATCH(1,$F43,0)=1</formula>
    </cfRule>
    <cfRule type="expression" dxfId="1274" priority="884">
      <formula>MATCH(1,$F43,-1)=1</formula>
    </cfRule>
  </conditionalFormatting>
  <conditionalFormatting sqref="AJ34">
    <cfRule type="expression" dxfId="1273" priority="885" stopIfTrue="1">
      <formula>MATCH(2,$F44,0)=1</formula>
    </cfRule>
    <cfRule type="expression" dxfId="1272" priority="886">
      <formula>MATCH(2,$F44,1)=1</formula>
    </cfRule>
    <cfRule type="expression" dxfId="1271" priority="887">
      <formula>MATCH(2,$F44,-1)=1</formula>
    </cfRule>
  </conditionalFormatting>
  <conditionalFormatting sqref="AK34">
    <cfRule type="expression" dxfId="1270" priority="888" stopIfTrue="1">
      <formula>MATCH(3,$F44,0)=1</formula>
    </cfRule>
    <cfRule type="expression" dxfId="1269" priority="889">
      <formula>MATCH(3,$F44,1)=1</formula>
    </cfRule>
    <cfRule type="expression" dxfId="1268" priority="890">
      <formula>MATCH(3,$F44,-1)=1</formula>
    </cfRule>
  </conditionalFormatting>
  <conditionalFormatting sqref="AL34">
    <cfRule type="expression" dxfId="1267" priority="891" stopIfTrue="1">
      <formula>MATCH(4,$F44,0)=1</formula>
    </cfRule>
    <cfRule type="expression" dxfId="1266" priority="892">
      <formula>MATCH(4,$F44,1)=1</formula>
    </cfRule>
    <cfRule type="expression" dxfId="1265" priority="893">
      <formula>MATCH(4,$F44,-1)=1</formula>
    </cfRule>
  </conditionalFormatting>
  <conditionalFormatting sqref="AM34">
    <cfRule type="expression" dxfId="1264" priority="894" stopIfTrue="1">
      <formula>MATCH(5,$F44,0)=1</formula>
    </cfRule>
    <cfRule type="expression" dxfId="1263" priority="895">
      <formula>MATCH(5,$F44,1)=1</formula>
    </cfRule>
    <cfRule type="expression" dxfId="1262" priority="896">
      <formula>MATCH(5,$F44,-1)=1</formula>
    </cfRule>
  </conditionalFormatting>
  <conditionalFormatting sqref="AN34">
    <cfRule type="expression" dxfId="1261" priority="897" stopIfTrue="1">
      <formula>MATCH(6,$F44,0)=1</formula>
    </cfRule>
    <cfRule type="expression" dxfId="1260" priority="898">
      <formula>MATCH(6,$F44,1)=1</formula>
    </cfRule>
    <cfRule type="expression" dxfId="1259" priority="899">
      <formula>MATCH(6,$F44,-1)=1</formula>
    </cfRule>
  </conditionalFormatting>
  <conditionalFormatting sqref="AO34">
    <cfRule type="expression" dxfId="1258" priority="900" stopIfTrue="1">
      <formula>MATCH(7,$F44,0)=1</formula>
    </cfRule>
    <cfRule type="expression" dxfId="1257" priority="901">
      <formula>MATCH(7,$F44,1)=1</formula>
    </cfRule>
    <cfRule type="expression" dxfId="1256" priority="902">
      <formula>MATCH(7,$F44,-1)=1</formula>
    </cfRule>
  </conditionalFormatting>
  <conditionalFormatting sqref="AP34">
    <cfRule type="expression" dxfId="1255" priority="903" stopIfTrue="1">
      <formula>MATCH(8,$F44,0)=1</formula>
    </cfRule>
    <cfRule type="expression" dxfId="1254" priority="904">
      <formula>MATCH(8,$F44,1)=1</formula>
    </cfRule>
    <cfRule type="expression" dxfId="1253" priority="905">
      <formula>MATCH(8,$F44,-1)=1</formula>
    </cfRule>
  </conditionalFormatting>
  <conditionalFormatting sqref="AQ34">
    <cfRule type="expression" dxfId="1252" priority="906" stopIfTrue="1">
      <formula>MATCH(9,$F44,0)=1</formula>
    </cfRule>
    <cfRule type="expression" dxfId="1251" priority="907">
      <formula>MATCH(9,$F44,1)=1</formula>
    </cfRule>
    <cfRule type="expression" dxfId="1250" priority="908">
      <formula>MATCH(9,$F44,-1)=1</formula>
    </cfRule>
  </conditionalFormatting>
  <conditionalFormatting sqref="AR34">
    <cfRule type="expression" dxfId="1249" priority="909" stopIfTrue="1">
      <formula>MATCH(10,$F44,0)=1</formula>
    </cfRule>
    <cfRule type="expression" dxfId="1248" priority="910">
      <formula>MATCH(10,$F44,1)=1</formula>
    </cfRule>
    <cfRule type="expression" dxfId="1247" priority="911">
      <formula>MATCH(10,$F44,-1)=1</formula>
    </cfRule>
  </conditionalFormatting>
  <conditionalFormatting sqref="AS34">
    <cfRule type="expression" dxfId="1246" priority="912" stopIfTrue="1">
      <formula>MATCH(11,$F44,0)=1</formula>
    </cfRule>
    <cfRule type="expression" dxfId="1245" priority="913">
      <formula>MATCH(11,$F44,1)=1</formula>
    </cfRule>
    <cfRule type="expression" dxfId="1244" priority="914">
      <formula>MATCH(11,$F44,-1)=1</formula>
    </cfRule>
  </conditionalFormatting>
  <conditionalFormatting sqref="AT34">
    <cfRule type="expression" dxfId="1243" priority="915" stopIfTrue="1">
      <formula>MATCH(12,$F44,0)=1</formula>
    </cfRule>
    <cfRule type="expression" dxfId="1242" priority="916">
      <formula>MATCH(12,$F44,1)=1</formula>
    </cfRule>
    <cfRule type="expression" dxfId="1241" priority="917">
      <formula>MATCH(12,$F44,-1)=1</formula>
    </cfRule>
  </conditionalFormatting>
  <conditionalFormatting sqref="AU34">
    <cfRule type="expression" dxfId="1240" priority="918" stopIfTrue="1">
      <formula>MATCH(13,$F44,0)=1</formula>
    </cfRule>
    <cfRule type="expression" dxfId="1239" priority="919">
      <formula>MATCH(13,$F44,1)=1</formula>
    </cfRule>
    <cfRule type="expression" dxfId="1238" priority="920">
      <formula>MATCH(13,$F44,-1)=1</formula>
    </cfRule>
  </conditionalFormatting>
  <conditionalFormatting sqref="AV34">
    <cfRule type="expression" dxfId="1237" priority="921" stopIfTrue="1">
      <formula>MATCH(14,$F44,0)=1</formula>
    </cfRule>
    <cfRule type="expression" dxfId="1236" priority="922">
      <formula>MATCH(14,$F44,1)=1</formula>
    </cfRule>
    <cfRule type="expression" dxfId="1235" priority="923">
      <formula>MATCH(14,$F44,-1)=1</formula>
    </cfRule>
  </conditionalFormatting>
  <conditionalFormatting sqref="AW34">
    <cfRule type="expression" dxfId="1234" priority="924" stopIfTrue="1">
      <formula>MATCH(15,$F44,0)=1</formula>
    </cfRule>
    <cfRule type="expression" dxfId="1233" priority="925">
      <formula>MATCH(15,$F44,1)=1</formula>
    </cfRule>
    <cfRule type="expression" dxfId="1232" priority="926">
      <formula>MATCH(15,$F44,-1)=1</formula>
    </cfRule>
  </conditionalFormatting>
  <conditionalFormatting sqref="AI34">
    <cfRule type="expression" dxfId="1231" priority="927" stopIfTrue="1">
      <formula>MATCH(1,$F44,0)=1</formula>
    </cfRule>
    <cfRule type="expression" dxfId="1230" priority="928">
      <formula>MATCH(1,$F44,-1)=1</formula>
    </cfRule>
  </conditionalFormatting>
  <conditionalFormatting sqref="AJ37">
    <cfRule type="expression" dxfId="1229" priority="929" stopIfTrue="1">
      <formula>MATCH(2,$F45,0)=1</formula>
    </cfRule>
    <cfRule type="expression" dxfId="1228" priority="930">
      <formula>MATCH(2,$F45,1)=1</formula>
    </cfRule>
    <cfRule type="expression" dxfId="1227" priority="931">
      <formula>MATCH(2,$F45,-1)=1</formula>
    </cfRule>
  </conditionalFormatting>
  <conditionalFormatting sqref="AK37">
    <cfRule type="expression" dxfId="1226" priority="932" stopIfTrue="1">
      <formula>MATCH(3,$F45,0)=1</formula>
    </cfRule>
    <cfRule type="expression" dxfId="1225" priority="933">
      <formula>MATCH(3,$F45,1)=1</formula>
    </cfRule>
    <cfRule type="expression" dxfId="1224" priority="934">
      <formula>MATCH(3,$F45,-1)=1</formula>
    </cfRule>
  </conditionalFormatting>
  <conditionalFormatting sqref="AL37">
    <cfRule type="expression" dxfId="1223" priority="935" stopIfTrue="1">
      <formula>MATCH(4,$F45,0)=1</formula>
    </cfRule>
    <cfRule type="expression" dxfId="1222" priority="936">
      <formula>MATCH(4,$F45,1)=1</formula>
    </cfRule>
    <cfRule type="expression" dxfId="1221" priority="937">
      <formula>MATCH(4,$F45,-1)=1</formula>
    </cfRule>
  </conditionalFormatting>
  <conditionalFormatting sqref="AM37">
    <cfRule type="expression" dxfId="1220" priority="938" stopIfTrue="1">
      <formula>MATCH(5,$F45,0)=1</formula>
    </cfRule>
    <cfRule type="expression" dxfId="1219" priority="939">
      <formula>MATCH(5,$F45,1)=1</formula>
    </cfRule>
    <cfRule type="expression" dxfId="1218" priority="940">
      <formula>MATCH(5,$F45,-1)=1</formula>
    </cfRule>
  </conditionalFormatting>
  <conditionalFormatting sqref="AN37">
    <cfRule type="expression" dxfId="1217" priority="941" stopIfTrue="1">
      <formula>MATCH(6,$F45,0)=1</formula>
    </cfRule>
    <cfRule type="expression" dxfId="1216" priority="942">
      <formula>MATCH(6,$F45,1)=1</formula>
    </cfRule>
    <cfRule type="expression" dxfId="1215" priority="943">
      <formula>MATCH(6,$F45,-1)=1</formula>
    </cfRule>
  </conditionalFormatting>
  <conditionalFormatting sqref="AO37">
    <cfRule type="expression" dxfId="1214" priority="944" stopIfTrue="1">
      <formula>MATCH(7,$F45,0)=1</formula>
    </cfRule>
    <cfRule type="expression" dxfId="1213" priority="945">
      <formula>MATCH(7,$F45,1)=1</formula>
    </cfRule>
    <cfRule type="expression" dxfId="1212" priority="946">
      <formula>MATCH(7,$F45,-1)=1</formula>
    </cfRule>
  </conditionalFormatting>
  <conditionalFormatting sqref="AP37">
    <cfRule type="expression" dxfId="1211" priority="947" stopIfTrue="1">
      <formula>MATCH(8,$F45,0)=1</formula>
    </cfRule>
    <cfRule type="expression" dxfId="1210" priority="948">
      <formula>MATCH(8,$F45,1)=1</formula>
    </cfRule>
    <cfRule type="expression" dxfId="1209" priority="949">
      <formula>MATCH(8,$F45,-1)=1</formula>
    </cfRule>
  </conditionalFormatting>
  <conditionalFormatting sqref="AQ37">
    <cfRule type="expression" dxfId="1208" priority="950" stopIfTrue="1">
      <formula>MATCH(9,$F45,0)=1</formula>
    </cfRule>
    <cfRule type="expression" dxfId="1207" priority="951">
      <formula>MATCH(9,$F45,1)=1</formula>
    </cfRule>
    <cfRule type="expression" dxfId="1206" priority="952">
      <formula>MATCH(9,$F45,-1)=1</formula>
    </cfRule>
  </conditionalFormatting>
  <conditionalFormatting sqref="AR37">
    <cfRule type="expression" dxfId="1205" priority="953" stopIfTrue="1">
      <formula>MATCH(10,$F45,0)=1</formula>
    </cfRule>
    <cfRule type="expression" dxfId="1204" priority="954">
      <formula>MATCH(10,$F45,1)=1</formula>
    </cfRule>
    <cfRule type="expression" dxfId="1203" priority="955">
      <formula>MATCH(10,$F45,-1)=1</formula>
    </cfRule>
  </conditionalFormatting>
  <conditionalFormatting sqref="AS37">
    <cfRule type="expression" dxfId="1202" priority="956" stopIfTrue="1">
      <formula>MATCH(11,$F45,0)=1</formula>
    </cfRule>
    <cfRule type="expression" dxfId="1201" priority="957">
      <formula>MATCH(11,$F45,1)=1</formula>
    </cfRule>
    <cfRule type="expression" dxfId="1200" priority="958">
      <formula>MATCH(11,$F45,-1)=1</formula>
    </cfRule>
  </conditionalFormatting>
  <conditionalFormatting sqref="AT37">
    <cfRule type="expression" dxfId="1199" priority="959" stopIfTrue="1">
      <formula>MATCH(12,$F45,0)=1</formula>
    </cfRule>
    <cfRule type="expression" dxfId="1198" priority="960">
      <formula>MATCH(12,$F45,1)=1</formula>
    </cfRule>
    <cfRule type="expression" dxfId="1197" priority="961">
      <formula>MATCH(12,$F45,-1)=1</formula>
    </cfRule>
  </conditionalFormatting>
  <conditionalFormatting sqref="AU37">
    <cfRule type="expression" dxfId="1196" priority="962" stopIfTrue="1">
      <formula>MATCH(13,$F45,0)=1</formula>
    </cfRule>
    <cfRule type="expression" dxfId="1195" priority="963">
      <formula>MATCH(13,$F45,1)=1</formula>
    </cfRule>
    <cfRule type="expression" dxfId="1194" priority="964">
      <formula>MATCH(13,$F45,-1)=1</formula>
    </cfRule>
  </conditionalFormatting>
  <conditionalFormatting sqref="AV37">
    <cfRule type="expression" dxfId="1193" priority="965" stopIfTrue="1">
      <formula>MATCH(14,$F45,0)=1</formula>
    </cfRule>
    <cfRule type="expression" dxfId="1192" priority="966">
      <formula>MATCH(14,$F45,1)=1</formula>
    </cfRule>
    <cfRule type="expression" dxfId="1191" priority="967">
      <formula>MATCH(14,$F45,-1)=1</formula>
    </cfRule>
  </conditionalFormatting>
  <conditionalFormatting sqref="AW37">
    <cfRule type="expression" dxfId="1190" priority="968" stopIfTrue="1">
      <formula>MATCH(15,$F45,0)=1</formula>
    </cfRule>
    <cfRule type="expression" dxfId="1189" priority="969">
      <formula>MATCH(15,$F45,1)=1</formula>
    </cfRule>
    <cfRule type="expression" dxfId="1188" priority="970">
      <formula>MATCH(15,$F45,-1)=1</formula>
    </cfRule>
  </conditionalFormatting>
  <conditionalFormatting sqref="AI37">
    <cfRule type="expression" dxfId="1187" priority="971" stopIfTrue="1">
      <formula>MATCH(1,$F45,0)=1</formula>
    </cfRule>
    <cfRule type="expression" dxfId="1186" priority="972">
      <formula>MATCH(1,$F45,-1)=1</formula>
    </cfRule>
  </conditionalFormatting>
  <conditionalFormatting sqref="AJ40">
    <cfRule type="expression" dxfId="1185" priority="973" stopIfTrue="1">
      <formula>MATCH(2,$F46,0)=1</formula>
    </cfRule>
    <cfRule type="expression" dxfId="1184" priority="974">
      <formula>MATCH(2,$F46,1)=1</formula>
    </cfRule>
    <cfRule type="expression" dxfId="1183" priority="975">
      <formula>MATCH(2,$F46,-1)=1</formula>
    </cfRule>
  </conditionalFormatting>
  <conditionalFormatting sqref="AK40">
    <cfRule type="expression" dxfId="1182" priority="976" stopIfTrue="1">
      <formula>MATCH(3,$F46,0)=1</formula>
    </cfRule>
    <cfRule type="expression" dxfId="1181" priority="977">
      <formula>MATCH(3,$F46,1)=1</formula>
    </cfRule>
    <cfRule type="expression" dxfId="1180" priority="978">
      <formula>MATCH(3,$F46,-1)=1</formula>
    </cfRule>
  </conditionalFormatting>
  <conditionalFormatting sqref="AL40">
    <cfRule type="expression" dxfId="1179" priority="979" stopIfTrue="1">
      <formula>MATCH(4,$F46,0)=1</formula>
    </cfRule>
    <cfRule type="expression" dxfId="1178" priority="980">
      <formula>MATCH(4,$F46,1)=1</formula>
    </cfRule>
    <cfRule type="expression" dxfId="1177" priority="981">
      <formula>MATCH(4,$F46,-1)=1</formula>
    </cfRule>
  </conditionalFormatting>
  <conditionalFormatting sqref="AM40">
    <cfRule type="expression" dxfId="1176" priority="982" stopIfTrue="1">
      <formula>MATCH(5,$F46,0)=1</formula>
    </cfRule>
    <cfRule type="expression" dxfId="1175" priority="983">
      <formula>MATCH(5,$F46,1)=1</formula>
    </cfRule>
    <cfRule type="expression" dxfId="1174" priority="984">
      <formula>MATCH(5,$F46,-1)=1</formula>
    </cfRule>
  </conditionalFormatting>
  <conditionalFormatting sqref="AN40">
    <cfRule type="expression" dxfId="1173" priority="985" stopIfTrue="1">
      <formula>MATCH(6,$F46,0)=1</formula>
    </cfRule>
    <cfRule type="expression" dxfId="1172" priority="986">
      <formula>MATCH(6,$F46,1)=1</formula>
    </cfRule>
    <cfRule type="expression" dxfId="1171" priority="987">
      <formula>MATCH(6,$F46,-1)=1</formula>
    </cfRule>
  </conditionalFormatting>
  <conditionalFormatting sqref="AO40">
    <cfRule type="expression" dxfId="1170" priority="988" stopIfTrue="1">
      <formula>MATCH(7,$F46,0)=1</formula>
    </cfRule>
    <cfRule type="expression" dxfId="1169" priority="989">
      <formula>MATCH(7,$F46,1)=1</formula>
    </cfRule>
    <cfRule type="expression" dxfId="1168" priority="990">
      <formula>MATCH(7,$F46,-1)=1</formula>
    </cfRule>
  </conditionalFormatting>
  <conditionalFormatting sqref="AP40">
    <cfRule type="expression" dxfId="1167" priority="991" stopIfTrue="1">
      <formula>MATCH(8,$F46,0)=1</formula>
    </cfRule>
    <cfRule type="expression" dxfId="1166" priority="992">
      <formula>MATCH(8,$F46,1)=1</formula>
    </cfRule>
    <cfRule type="expression" dxfId="1165" priority="993">
      <formula>MATCH(8,$F46,-1)=1</formula>
    </cfRule>
  </conditionalFormatting>
  <conditionalFormatting sqref="AQ40">
    <cfRule type="expression" dxfId="1164" priority="994" stopIfTrue="1">
      <formula>MATCH(9,$F46,0)=1</formula>
    </cfRule>
    <cfRule type="expression" dxfId="1163" priority="995">
      <formula>MATCH(9,$F46,1)=1</formula>
    </cfRule>
    <cfRule type="expression" dxfId="1162" priority="996">
      <formula>MATCH(9,$F46,-1)=1</formula>
    </cfRule>
  </conditionalFormatting>
  <conditionalFormatting sqref="AR40">
    <cfRule type="expression" dxfId="1161" priority="997" stopIfTrue="1">
      <formula>MATCH(10,$F46,0)=1</formula>
    </cfRule>
    <cfRule type="expression" dxfId="1160" priority="998">
      <formula>MATCH(10,$F46,1)=1</formula>
    </cfRule>
    <cfRule type="expression" dxfId="1159" priority="999">
      <formula>MATCH(10,$F46,-1)=1</formula>
    </cfRule>
  </conditionalFormatting>
  <conditionalFormatting sqref="AS40">
    <cfRule type="expression" dxfId="1158" priority="1000" stopIfTrue="1">
      <formula>MATCH(11,$F46,0)=1</formula>
    </cfRule>
    <cfRule type="expression" dxfId="1157" priority="1001">
      <formula>MATCH(11,$F46,1)=1</formula>
    </cfRule>
    <cfRule type="expression" dxfId="1156" priority="1002">
      <formula>MATCH(11,$F46,-1)=1</formula>
    </cfRule>
  </conditionalFormatting>
  <conditionalFormatting sqref="AT40">
    <cfRule type="expression" dxfId="1155" priority="1003" stopIfTrue="1">
      <formula>MATCH(12,$F46,0)=1</formula>
    </cfRule>
    <cfRule type="expression" dxfId="1154" priority="1004">
      <formula>MATCH(12,$F46,1)=1</formula>
    </cfRule>
    <cfRule type="expression" dxfId="1153" priority="1005">
      <formula>MATCH(12,$F46,-1)=1</formula>
    </cfRule>
  </conditionalFormatting>
  <conditionalFormatting sqref="AU40">
    <cfRule type="expression" dxfId="1152" priority="1006" stopIfTrue="1">
      <formula>MATCH(13,$F46,0)=1</formula>
    </cfRule>
    <cfRule type="expression" dxfId="1151" priority="1007">
      <formula>MATCH(13,$F46,1)=1</formula>
    </cfRule>
    <cfRule type="expression" dxfId="1150" priority="1008">
      <formula>MATCH(13,$F46,-1)=1</formula>
    </cfRule>
  </conditionalFormatting>
  <conditionalFormatting sqref="AV40">
    <cfRule type="expression" dxfId="1149" priority="1009" stopIfTrue="1">
      <formula>MATCH(14,$F46,0)=1</formula>
    </cfRule>
    <cfRule type="expression" dxfId="1148" priority="1010">
      <formula>MATCH(14,$F46,1)=1</formula>
    </cfRule>
    <cfRule type="expression" dxfId="1147" priority="1011">
      <formula>MATCH(14,$F46,-1)=1</formula>
    </cfRule>
  </conditionalFormatting>
  <conditionalFormatting sqref="AW40">
    <cfRule type="expression" dxfId="1146" priority="1012" stopIfTrue="1">
      <formula>MATCH(15,$F46,0)=1</formula>
    </cfRule>
    <cfRule type="expression" dxfId="1145" priority="1013">
      <formula>MATCH(15,$F46,1)=1</formula>
    </cfRule>
    <cfRule type="expression" dxfId="1144" priority="1014">
      <formula>MATCH(15,$F46,-1)=1</formula>
    </cfRule>
  </conditionalFormatting>
  <conditionalFormatting sqref="AI40">
    <cfRule type="expression" dxfId="1143" priority="1015" stopIfTrue="1">
      <formula>MATCH(1,$F46,0)=1</formula>
    </cfRule>
    <cfRule type="expression" dxfId="1142" priority="1016">
      <formula>MATCH(1,$F46,-1)=1</formula>
    </cfRule>
  </conditionalFormatting>
  <conditionalFormatting sqref="AJ43">
    <cfRule type="expression" dxfId="1141" priority="1017" stopIfTrue="1">
      <formula>MATCH(2,$F47,0)=1</formula>
    </cfRule>
    <cfRule type="expression" dxfId="1140" priority="1018">
      <formula>MATCH(2,$F47,1)=1</formula>
    </cfRule>
    <cfRule type="expression" dxfId="1139" priority="1019">
      <formula>MATCH(2,$F47,-1)=1</formula>
    </cfRule>
  </conditionalFormatting>
  <conditionalFormatting sqref="AK43">
    <cfRule type="expression" dxfId="1138" priority="1020" stopIfTrue="1">
      <formula>MATCH(3,$F47,0)=1</formula>
    </cfRule>
    <cfRule type="expression" dxfId="1137" priority="1021">
      <formula>MATCH(3,$F47,1)=1</formula>
    </cfRule>
    <cfRule type="expression" dxfId="1136" priority="1022">
      <formula>MATCH(3,$F47,-1)=1</formula>
    </cfRule>
  </conditionalFormatting>
  <conditionalFormatting sqref="AL43">
    <cfRule type="expression" dxfId="1135" priority="1023" stopIfTrue="1">
      <formula>MATCH(4,$F47,0)=1</formula>
    </cfRule>
    <cfRule type="expression" dxfId="1134" priority="1024">
      <formula>MATCH(4,$F47,1)=1</formula>
    </cfRule>
    <cfRule type="expression" dxfId="1133" priority="1025">
      <formula>MATCH(4,$F47,-1)=1</formula>
    </cfRule>
  </conditionalFormatting>
  <conditionalFormatting sqref="AM43">
    <cfRule type="expression" dxfId="1132" priority="1026" stopIfTrue="1">
      <formula>MATCH(5,$F47,0)=1</formula>
    </cfRule>
    <cfRule type="expression" dxfId="1131" priority="1027">
      <formula>MATCH(5,$F47,1)=1</formula>
    </cfRule>
    <cfRule type="expression" dxfId="1130" priority="1028">
      <formula>MATCH(5,$F47,-1)=1</formula>
    </cfRule>
  </conditionalFormatting>
  <conditionalFormatting sqref="AN43">
    <cfRule type="expression" dxfId="1129" priority="1029" stopIfTrue="1">
      <formula>MATCH(6,$F47,0)=1</formula>
    </cfRule>
    <cfRule type="expression" dxfId="1128" priority="1030">
      <formula>MATCH(6,$F47,1)=1</formula>
    </cfRule>
    <cfRule type="expression" dxfId="1127" priority="1031">
      <formula>MATCH(6,$F47,-1)=1</formula>
    </cfRule>
  </conditionalFormatting>
  <conditionalFormatting sqref="AO43">
    <cfRule type="expression" dxfId="1126" priority="1032" stopIfTrue="1">
      <formula>MATCH(7,$F47,0)=1</formula>
    </cfRule>
    <cfRule type="expression" dxfId="1125" priority="1033">
      <formula>MATCH(7,$F47,1)=1</formula>
    </cfRule>
    <cfRule type="expression" dxfId="1124" priority="1034">
      <formula>MATCH(7,$F47,-1)=1</formula>
    </cfRule>
  </conditionalFormatting>
  <conditionalFormatting sqref="AP43">
    <cfRule type="expression" dxfId="1123" priority="1035" stopIfTrue="1">
      <formula>MATCH(8,$F47,0)=1</formula>
    </cfRule>
    <cfRule type="expression" dxfId="1122" priority="1036">
      <formula>MATCH(8,$F47,1)=1</formula>
    </cfRule>
    <cfRule type="expression" dxfId="1121" priority="1037">
      <formula>MATCH(8,$F47,-1)=1</formula>
    </cfRule>
  </conditionalFormatting>
  <conditionalFormatting sqref="AQ43">
    <cfRule type="expression" dxfId="1120" priority="1038" stopIfTrue="1">
      <formula>MATCH(9,$F47,0)=1</formula>
    </cfRule>
    <cfRule type="expression" dxfId="1119" priority="1039">
      <formula>MATCH(9,$F47,1)=1</formula>
    </cfRule>
    <cfRule type="expression" dxfId="1118" priority="1040">
      <formula>MATCH(9,$F47,-1)=1</formula>
    </cfRule>
  </conditionalFormatting>
  <conditionalFormatting sqref="AR43">
    <cfRule type="expression" dxfId="1117" priority="1041" stopIfTrue="1">
      <formula>MATCH(10,$F47,0)=1</formula>
    </cfRule>
    <cfRule type="expression" dxfId="1116" priority="1042">
      <formula>MATCH(10,$F47,1)=1</formula>
    </cfRule>
    <cfRule type="expression" dxfId="1115" priority="1043">
      <formula>MATCH(10,$F47,-1)=1</formula>
    </cfRule>
  </conditionalFormatting>
  <conditionalFormatting sqref="AS43">
    <cfRule type="expression" dxfId="1114" priority="1044" stopIfTrue="1">
      <formula>MATCH(11,$F47,0)=1</formula>
    </cfRule>
    <cfRule type="expression" dxfId="1113" priority="1045">
      <formula>MATCH(11,$F47,1)=1</formula>
    </cfRule>
    <cfRule type="expression" dxfId="1112" priority="1046">
      <formula>MATCH(11,$F47,-1)=1</formula>
    </cfRule>
  </conditionalFormatting>
  <conditionalFormatting sqref="AT43">
    <cfRule type="expression" dxfId="1111" priority="1047" stopIfTrue="1">
      <formula>MATCH(12,$F47,0)=1</formula>
    </cfRule>
    <cfRule type="expression" dxfId="1110" priority="1048">
      <formula>MATCH(12,$F47,1)=1</formula>
    </cfRule>
    <cfRule type="expression" dxfId="1109" priority="1049">
      <formula>MATCH(12,$F47,-1)=1</formula>
    </cfRule>
  </conditionalFormatting>
  <conditionalFormatting sqref="AU43">
    <cfRule type="expression" dxfId="1108" priority="1050" stopIfTrue="1">
      <formula>MATCH(13,$F47,0)=1</formula>
    </cfRule>
    <cfRule type="expression" dxfId="1107" priority="1051">
      <formula>MATCH(13,$F47,1)=1</formula>
    </cfRule>
    <cfRule type="expression" dxfId="1106" priority="1052">
      <formula>MATCH(13,$F47,-1)=1</formula>
    </cfRule>
  </conditionalFormatting>
  <conditionalFormatting sqref="AV43">
    <cfRule type="expression" dxfId="1105" priority="1053" stopIfTrue="1">
      <formula>MATCH(14,$F47,0)=1</formula>
    </cfRule>
    <cfRule type="expression" dxfId="1104" priority="1054">
      <formula>MATCH(14,$F47,1)=1</formula>
    </cfRule>
    <cfRule type="expression" dxfId="1103" priority="1055">
      <formula>MATCH(14,$F47,-1)=1</formula>
    </cfRule>
  </conditionalFormatting>
  <conditionalFormatting sqref="AW43">
    <cfRule type="expression" dxfId="1102" priority="1056" stopIfTrue="1">
      <formula>MATCH(15,$F47,0)=1</formula>
    </cfRule>
    <cfRule type="expression" dxfId="1101" priority="1057">
      <formula>MATCH(15,$F47,1)=1</formula>
    </cfRule>
    <cfRule type="expression" dxfId="1100" priority="1058">
      <formula>MATCH(15,$F47,-1)=1</formula>
    </cfRule>
  </conditionalFormatting>
  <conditionalFormatting sqref="AI43">
    <cfRule type="expression" dxfId="1099" priority="1059" stopIfTrue="1">
      <formula>MATCH(1,$F47,0)=1</formula>
    </cfRule>
    <cfRule type="expression" dxfId="1098" priority="1060">
      <formula>MATCH(1,$F47,-1)=1</formula>
    </cfRule>
  </conditionalFormatting>
  <dataValidations count="3">
    <dataValidation type="whole" errorStyle="information" allowBlank="1" showInputMessage="1" showErrorMessage="1" error="Adjust the &quot;Desired Time Between Slots&quot; if decimal" prompt="Result should not be decimal. If decimal update value of &quot;Desired Time Between Slots&quot;" sqref="E17" xr:uid="{B7A56305-495C-4521-8478-A5A14C712E8F}">
      <formula1>0</formula1>
      <formula2>256</formula2>
    </dataValidation>
    <dataValidation type="list" allowBlank="1" showInputMessage="1" showErrorMessage="1" prompt="Remember to adjust cell value every time &quot;Step Size Selection&quot; is changed" sqref="D17:D18" xr:uid="{F32B626C-0F9B-432B-B3D2-F8F3D546F367}">
      <formula1>INDIRECT($D$9)</formula1>
    </dataValidation>
    <dataValidation type="list" allowBlank="1" showInputMessage="1" showErrorMessage="1" prompt="Remember to adjust &quot;Desired Time Between Slots&quot; after selection, cells will not automatically up-date" sqref="D9:D10" xr:uid="{CCC21B01-409F-4639-93CF-F1FBBA72FAB5}">
      <formula1>StepSelection</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4599502A-EE89-4DAF-A9DE-6B2BC6B6BC9F}">
            <x14:dataBar minLength="0" maxLength="100" gradient="0">
              <x14:cfvo type="autoMin"/>
              <x14:cfvo type="autoMax"/>
              <x14:negativeFillColor rgb="FFFF0000"/>
              <x14:axisColor rgb="FF000000"/>
            </x14:dataBar>
          </x14:cfRule>
          <xm:sqref>O9:U9 N10 N28 N37</xm:sqref>
        </x14:conditionalFormatting>
        <x14:conditionalFormatting xmlns:xm="http://schemas.microsoft.com/office/excel/2006/main">
          <x14:cfRule type="dataBar" id="{968C5BC8-74D8-4752-B9B0-FE67B4113F2D}">
            <x14:dataBar minLength="0" maxLength="100" gradient="0">
              <x14:cfvo type="autoMin"/>
              <x14:cfvo type="autoMax"/>
              <x14:negativeFillColor rgb="FFFF0000"/>
              <x14:axisColor rgb="FF000000"/>
            </x14:dataBar>
          </x14:cfRule>
          <xm:sqref>N7 N43 N34</xm:sqref>
        </x14:conditionalFormatting>
        <x14:conditionalFormatting xmlns:xm="http://schemas.microsoft.com/office/excel/2006/main">
          <x14:cfRule type="dataBar" id="{BFBFC3F4-BD45-4C3B-B93B-5BEFE5216F0E}">
            <x14:dataBar minLength="0" maxLength="100" gradient="0">
              <x14:cfvo type="autoMin"/>
              <x14:cfvo type="autoMax"/>
              <x14:negativeFillColor rgb="FFFF0000"/>
              <x14:axisColor rgb="FF000000"/>
            </x14:dataBar>
          </x14:cfRule>
          <xm:sqref>N31 N40</xm:sqref>
        </x14:conditionalFormatting>
        <x14:conditionalFormatting xmlns:xm="http://schemas.microsoft.com/office/excel/2006/main">
          <x14:cfRule type="dataBar" id="{5A7CCFB7-113C-48CC-8A83-AA97B4A8B963}">
            <x14:dataBar minLength="0" maxLength="100" gradient="0">
              <x14:cfvo type="autoMin"/>
              <x14:cfvo type="autoMax"/>
              <x14:negativeFillColor rgb="FFFF0000"/>
              <x14:axisColor rgb="FF000000"/>
            </x14:dataBar>
          </x14:cfRule>
          <xm:sqref>AH7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84A7657-85C2-486A-A263-0FB2E3E8E639}">
          <x14:formula1>
            <xm:f>'Slot Assignment Two'!$B$4:$B$19</xm:f>
          </x14:formula1>
          <xm:sqref>D31:E31 D36:D47 F36:F47</xm:sqref>
        </x14:dataValidation>
        <x14:dataValidation type="list" allowBlank="1" showInputMessage="1" showErrorMessage="1" xr:uid="{C9A3729A-06D9-4123-B603-3E6925BBD00F}">
          <x14:formula1>
            <xm:f>'Slot Assignment Two'!$G$4:$G$16</xm:f>
          </x14:formula1>
          <xm:sqref>C36:C47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E605-54C2-4FCF-8869-17D03822F23B}">
  <dimension ref="A1:AY67"/>
  <sheetViews>
    <sheetView zoomScale="70" zoomScaleNormal="70" workbookViewId="0">
      <selection activeCell="A2" sqref="A2"/>
    </sheetView>
  </sheetViews>
  <sheetFormatPr defaultRowHeight="14.5" x14ac:dyDescent="0.35"/>
  <cols>
    <col min="1" max="1" width="10.54296875" style="21" customWidth="1"/>
    <col min="2" max="2" width="9.54296875" style="21" bestFit="1" customWidth="1"/>
    <col min="3" max="3" width="66.81640625" style="48" bestFit="1" customWidth="1"/>
    <col min="4" max="4" width="28" style="21" bestFit="1" customWidth="1"/>
    <col min="5" max="5" width="26.90625" style="21" bestFit="1" customWidth="1"/>
    <col min="6" max="6" width="16.90625" style="21" bestFit="1" customWidth="1"/>
    <col min="7" max="7" width="26.90625" style="21" bestFit="1" customWidth="1"/>
    <col min="8" max="8" width="15.7265625" style="21" bestFit="1" customWidth="1"/>
    <col min="9" max="9" width="5.6328125" style="21" hidden="1" customWidth="1"/>
    <col min="10" max="10" width="4" style="21" hidden="1" customWidth="1"/>
    <col min="11" max="11" width="18" style="21" bestFit="1" customWidth="1"/>
    <col min="12" max="12" width="8.7265625" style="21"/>
    <col min="13" max="13" width="6.453125" style="21" customWidth="1"/>
    <col min="14" max="32" width="4.6328125" style="21" customWidth="1"/>
    <col min="33" max="33" width="5.7265625" style="21" customWidth="1"/>
    <col min="34" max="50" width="4.6328125" style="21" customWidth="1"/>
    <col min="51" max="16384" width="8.7265625" style="21"/>
  </cols>
  <sheetData>
    <row r="1" spans="1:50" x14ac:dyDescent="0.35">
      <c r="A1" s="28"/>
      <c r="B1" s="21" t="s">
        <v>10</v>
      </c>
    </row>
    <row r="2" spans="1:50" x14ac:dyDescent="0.35">
      <c r="A2" s="29"/>
      <c r="B2" s="21" t="s">
        <v>105</v>
      </c>
    </row>
    <row r="3" spans="1:50" ht="15" thickBot="1" x14ac:dyDescent="0.4"/>
    <row r="4" spans="1:50" ht="26.5" thickBot="1" x14ac:dyDescent="0.65">
      <c r="B4" s="168" t="s">
        <v>15</v>
      </c>
      <c r="C4" s="169"/>
      <c r="D4" s="169"/>
      <c r="E4" s="169"/>
      <c r="F4" s="169"/>
      <c r="G4" s="169"/>
      <c r="H4" s="169"/>
      <c r="I4" s="169"/>
      <c r="J4" s="169"/>
      <c r="K4" s="170"/>
      <c r="M4" s="113" t="s">
        <v>183</v>
      </c>
      <c r="N4" s="114"/>
      <c r="O4" s="114"/>
      <c r="P4" s="114"/>
      <c r="Q4" s="114"/>
      <c r="R4" s="114"/>
      <c r="S4" s="114"/>
      <c r="T4" s="114"/>
      <c r="U4" s="114"/>
      <c r="V4" s="114"/>
      <c r="W4" s="114"/>
      <c r="X4" s="114"/>
      <c r="Y4" s="114"/>
      <c r="Z4" s="114"/>
      <c r="AA4" s="114"/>
      <c r="AB4" s="114"/>
      <c r="AC4" s="114"/>
      <c r="AD4" s="115"/>
      <c r="AE4" s="96"/>
      <c r="AG4" s="113" t="s">
        <v>184</v>
      </c>
      <c r="AH4" s="114"/>
      <c r="AI4" s="114"/>
      <c r="AJ4" s="114"/>
      <c r="AK4" s="114"/>
      <c r="AL4" s="114"/>
      <c r="AM4" s="114"/>
      <c r="AN4" s="114"/>
      <c r="AO4" s="114"/>
      <c r="AP4" s="114"/>
      <c r="AQ4" s="114"/>
      <c r="AR4" s="114"/>
      <c r="AS4" s="114"/>
      <c r="AT4" s="114"/>
      <c r="AU4" s="114"/>
      <c r="AV4" s="114"/>
      <c r="AW4" s="114"/>
      <c r="AX4" s="115"/>
    </row>
    <row r="5" spans="1:50" x14ac:dyDescent="0.35">
      <c r="A5" s="30"/>
      <c r="B5" s="171"/>
      <c r="C5" s="138"/>
      <c r="D5" s="138"/>
      <c r="E5" s="138"/>
      <c r="F5" s="138"/>
      <c r="G5" s="138"/>
      <c r="H5" s="138"/>
      <c r="I5" s="138"/>
      <c r="J5" s="138"/>
      <c r="K5" s="139"/>
      <c r="L5" s="30"/>
      <c r="M5" s="92"/>
      <c r="N5" s="101"/>
      <c r="O5" s="101"/>
      <c r="P5" s="101"/>
      <c r="Q5" s="101"/>
      <c r="R5" s="101"/>
      <c r="S5" s="101"/>
      <c r="T5" s="101"/>
      <c r="U5" s="101"/>
      <c r="V5" s="101"/>
      <c r="W5" s="101"/>
      <c r="X5" s="101"/>
      <c r="Y5" s="101"/>
      <c r="Z5" s="101"/>
      <c r="AA5" s="101"/>
      <c r="AB5" s="101"/>
      <c r="AC5" s="101"/>
      <c r="AD5" s="102"/>
      <c r="AG5" s="92"/>
      <c r="AH5" s="101"/>
      <c r="AI5" s="101"/>
      <c r="AJ5" s="101"/>
      <c r="AK5" s="101"/>
      <c r="AL5" s="101"/>
      <c r="AM5" s="101"/>
      <c r="AN5" s="101"/>
      <c r="AO5" s="101"/>
      <c r="AP5" s="101"/>
      <c r="AQ5" s="101"/>
      <c r="AR5" s="101"/>
      <c r="AS5" s="101"/>
      <c r="AT5" s="101"/>
      <c r="AU5" s="101"/>
      <c r="AV5" s="101"/>
      <c r="AW5" s="101"/>
      <c r="AX5" s="102"/>
    </row>
    <row r="6" spans="1:50" x14ac:dyDescent="0.35">
      <c r="B6" s="171"/>
      <c r="C6" s="138"/>
      <c r="D6" s="138"/>
      <c r="E6" s="138"/>
      <c r="F6" s="138"/>
      <c r="G6" s="138"/>
      <c r="H6" s="138"/>
      <c r="I6" s="138"/>
      <c r="J6" s="138"/>
      <c r="K6" s="139"/>
      <c r="M6" s="93"/>
      <c r="N6" s="97"/>
      <c r="O6" s="98"/>
      <c r="P6" s="97"/>
      <c r="Q6" s="97"/>
      <c r="R6" s="97"/>
      <c r="S6" s="97"/>
      <c r="T6" s="97"/>
      <c r="U6" s="97"/>
      <c r="V6" s="97"/>
      <c r="W6" s="97"/>
      <c r="X6" s="97"/>
      <c r="Y6" s="97"/>
      <c r="Z6" s="98"/>
      <c r="AA6" s="97"/>
      <c r="AB6" s="97"/>
      <c r="AC6" s="97"/>
      <c r="AD6" s="103"/>
      <c r="AG6" s="93"/>
      <c r="AH6" s="97"/>
      <c r="AI6" s="97"/>
      <c r="AJ6" s="97"/>
      <c r="AK6" s="97"/>
      <c r="AL6" s="97"/>
      <c r="AM6" s="97"/>
      <c r="AN6" s="97"/>
      <c r="AO6" s="97"/>
      <c r="AP6" s="97"/>
      <c r="AQ6" s="97"/>
      <c r="AR6" s="97"/>
      <c r="AS6" s="97"/>
      <c r="AT6" s="97"/>
      <c r="AU6" s="97"/>
      <c r="AV6" s="97"/>
      <c r="AW6" s="97"/>
      <c r="AX6" s="103"/>
    </row>
    <row r="7" spans="1:50" x14ac:dyDescent="0.35">
      <c r="B7" s="31"/>
      <c r="C7" s="118"/>
      <c r="D7" s="118"/>
      <c r="E7" s="118" t="s">
        <v>165</v>
      </c>
      <c r="F7" s="118"/>
      <c r="G7" s="118"/>
      <c r="H7" s="118"/>
      <c r="I7" s="118"/>
      <c r="J7" s="118"/>
      <c r="K7" s="119"/>
      <c r="M7" s="95" t="s">
        <v>182</v>
      </c>
      <c r="N7" s="82"/>
      <c r="O7" s="97"/>
      <c r="P7" s="99"/>
      <c r="Q7" s="99"/>
      <c r="R7" s="99"/>
      <c r="S7" s="99"/>
      <c r="T7" s="99"/>
      <c r="U7" s="99"/>
      <c r="V7" s="99"/>
      <c r="W7" s="99"/>
      <c r="X7" s="99"/>
      <c r="Y7" s="99"/>
      <c r="Z7" s="97"/>
      <c r="AA7" s="99"/>
      <c r="AB7" s="99"/>
      <c r="AC7" s="99"/>
      <c r="AD7" s="104"/>
      <c r="AG7" s="95" t="s">
        <v>182</v>
      </c>
      <c r="AH7" s="109"/>
      <c r="AI7" s="98"/>
      <c r="AJ7" s="98"/>
      <c r="AK7" s="98"/>
      <c r="AL7" s="98"/>
      <c r="AM7" s="98"/>
      <c r="AN7" s="98"/>
      <c r="AO7" s="98"/>
      <c r="AP7" s="98"/>
      <c r="AQ7" s="98"/>
      <c r="AR7" s="98"/>
      <c r="AS7" s="98"/>
      <c r="AT7" s="98"/>
      <c r="AU7" s="98"/>
      <c r="AV7" s="98"/>
      <c r="AW7" s="98"/>
      <c r="AX7" s="110"/>
    </row>
    <row r="8" spans="1:50" x14ac:dyDescent="0.35">
      <c r="B8" s="31"/>
      <c r="C8" s="35"/>
      <c r="D8" s="86" t="s">
        <v>94</v>
      </c>
      <c r="E8" s="91" t="s">
        <v>4</v>
      </c>
      <c r="F8" s="164" t="s">
        <v>166</v>
      </c>
      <c r="G8" s="165"/>
      <c r="H8" s="164" t="s">
        <v>6</v>
      </c>
      <c r="I8" s="166"/>
      <c r="J8" s="166"/>
      <c r="K8" s="167"/>
      <c r="M8" s="95"/>
      <c r="N8" s="97"/>
      <c r="O8" s="97"/>
      <c r="P8" s="97"/>
      <c r="Q8" s="97"/>
      <c r="R8" s="97"/>
      <c r="S8" s="97"/>
      <c r="T8" s="97"/>
      <c r="U8" s="97"/>
      <c r="V8" s="97"/>
      <c r="W8" s="97"/>
      <c r="X8" s="97"/>
      <c r="Y8" s="97"/>
      <c r="Z8" s="97"/>
      <c r="AA8" s="97"/>
      <c r="AB8" s="97"/>
      <c r="AC8" s="97"/>
      <c r="AD8" s="103"/>
      <c r="AG8" s="95"/>
      <c r="AH8" s="97"/>
      <c r="AI8" s="97"/>
      <c r="AJ8" s="97"/>
      <c r="AK8" s="97"/>
      <c r="AL8" s="97"/>
      <c r="AM8" s="97"/>
      <c r="AN8" s="97"/>
      <c r="AO8" s="97"/>
      <c r="AP8" s="97"/>
      <c r="AQ8" s="97"/>
      <c r="AR8" s="97"/>
      <c r="AS8" s="97"/>
      <c r="AT8" s="97"/>
      <c r="AU8" s="97"/>
      <c r="AV8" s="97"/>
      <c r="AW8" s="97"/>
      <c r="AX8" s="103"/>
    </row>
    <row r="9" spans="1:50" x14ac:dyDescent="0.35">
      <c r="B9" s="149" t="s">
        <v>1</v>
      </c>
      <c r="C9" s="150" t="s">
        <v>98</v>
      </c>
      <c r="D9" s="151" t="s">
        <v>96</v>
      </c>
      <c r="E9" s="32">
        <v>0</v>
      </c>
      <c r="F9" s="140" t="s">
        <v>5</v>
      </c>
      <c r="G9" s="162"/>
      <c r="H9" s="140" t="s">
        <v>8</v>
      </c>
      <c r="I9" s="141"/>
      <c r="J9" s="141"/>
      <c r="K9" s="142"/>
      <c r="M9" s="95"/>
      <c r="N9" s="97"/>
      <c r="O9" s="97"/>
      <c r="P9" s="97"/>
      <c r="Q9" s="97"/>
      <c r="R9" s="97"/>
      <c r="S9" s="97"/>
      <c r="T9" s="97"/>
      <c r="U9" s="97"/>
      <c r="V9" s="97"/>
      <c r="W9" s="97"/>
      <c r="X9" s="97"/>
      <c r="Y9" s="97"/>
      <c r="Z9" s="97"/>
      <c r="AA9" s="97"/>
      <c r="AB9" s="97"/>
      <c r="AC9" s="97"/>
      <c r="AD9" s="103"/>
      <c r="AG9" s="95"/>
      <c r="AH9" s="97"/>
      <c r="AI9" s="97"/>
      <c r="AJ9" s="97"/>
      <c r="AK9" s="97"/>
      <c r="AL9" s="97"/>
      <c r="AM9" s="97"/>
      <c r="AN9" s="97"/>
      <c r="AO9" s="97"/>
      <c r="AP9" s="97"/>
      <c r="AQ9" s="97"/>
      <c r="AR9" s="97"/>
      <c r="AS9" s="97"/>
      <c r="AT9" s="97"/>
      <c r="AU9" s="97"/>
      <c r="AV9" s="97"/>
      <c r="AW9" s="97"/>
      <c r="AX9" s="103"/>
    </row>
    <row r="10" spans="1:50" x14ac:dyDescent="0.35">
      <c r="B10" s="149"/>
      <c r="C10" s="150"/>
      <c r="D10" s="151"/>
      <c r="E10" s="32">
        <v>1</v>
      </c>
      <c r="F10" s="155" t="s">
        <v>9</v>
      </c>
      <c r="G10" s="163"/>
      <c r="H10" s="155" t="s">
        <v>7</v>
      </c>
      <c r="I10" s="156"/>
      <c r="J10" s="156"/>
      <c r="K10" s="157"/>
      <c r="M10" s="95" t="s">
        <v>107</v>
      </c>
      <c r="N10" s="98"/>
      <c r="O10" s="100"/>
      <c r="P10" s="100"/>
      <c r="Q10" s="100"/>
      <c r="R10" s="100"/>
      <c r="S10" s="100"/>
      <c r="T10" s="100"/>
      <c r="U10" s="100"/>
      <c r="V10" s="100"/>
      <c r="W10" s="100"/>
      <c r="X10" s="100"/>
      <c r="Y10" s="100"/>
      <c r="Z10" s="100"/>
      <c r="AA10" s="100"/>
      <c r="AB10" s="100"/>
      <c r="AC10" s="100"/>
      <c r="AD10" s="104"/>
      <c r="AG10" s="95" t="s">
        <v>107</v>
      </c>
      <c r="AH10" s="99"/>
      <c r="AI10" s="100"/>
      <c r="AJ10" s="100"/>
      <c r="AK10" s="100"/>
      <c r="AL10" s="100"/>
      <c r="AM10" s="100"/>
      <c r="AN10" s="100"/>
      <c r="AO10" s="100"/>
      <c r="AP10" s="100"/>
      <c r="AQ10" s="100"/>
      <c r="AR10" s="100"/>
      <c r="AS10" s="100"/>
      <c r="AT10" s="100"/>
      <c r="AU10" s="100"/>
      <c r="AV10" s="100"/>
      <c r="AW10" s="100"/>
      <c r="AX10" s="110"/>
    </row>
    <row r="11" spans="1:50" x14ac:dyDescent="0.35">
      <c r="B11" s="88"/>
      <c r="C11" s="49" t="s">
        <v>4</v>
      </c>
      <c r="D11" s="34"/>
      <c r="E11" s="81"/>
      <c r="F11" s="118"/>
      <c r="G11" s="118"/>
      <c r="H11" s="118"/>
      <c r="I11" s="118"/>
      <c r="J11" s="118"/>
      <c r="K11" s="120"/>
      <c r="L11" s="112"/>
      <c r="M11" s="95"/>
      <c r="N11" s="97"/>
      <c r="O11" s="97"/>
      <c r="P11" s="97"/>
      <c r="Q11" s="97"/>
      <c r="R11" s="97"/>
      <c r="S11" s="97"/>
      <c r="T11" s="97"/>
      <c r="U11" s="97"/>
      <c r="V11" s="97"/>
      <c r="W11" s="97"/>
      <c r="X11" s="97"/>
      <c r="Y11" s="97"/>
      <c r="Z11" s="97"/>
      <c r="AA11" s="97"/>
      <c r="AB11" s="97"/>
      <c r="AC11" s="97"/>
      <c r="AD11" s="103"/>
      <c r="AG11" s="95"/>
      <c r="AH11" s="97"/>
      <c r="AI11" s="107"/>
      <c r="AJ11" s="107"/>
      <c r="AK11" s="107"/>
      <c r="AL11" s="107"/>
      <c r="AM11" s="107"/>
      <c r="AN11" s="107"/>
      <c r="AO11" s="107"/>
      <c r="AP11" s="107"/>
      <c r="AQ11" s="107"/>
      <c r="AR11" s="107"/>
      <c r="AS11" s="107"/>
      <c r="AT11" s="107"/>
      <c r="AU11" s="107"/>
      <c r="AV11" s="107"/>
      <c r="AW11" s="107"/>
      <c r="AX11" s="103"/>
    </row>
    <row r="12" spans="1:50" x14ac:dyDescent="0.35">
      <c r="B12" s="88"/>
      <c r="C12" s="35" t="s">
        <v>3</v>
      </c>
      <c r="D12" s="36">
        <f>IF($D$9="zero",250,1000)</f>
        <v>1000</v>
      </c>
      <c r="E12" s="34" t="s">
        <v>2</v>
      </c>
      <c r="F12" s="152" t="s">
        <v>99</v>
      </c>
      <c r="G12" s="153"/>
      <c r="H12" s="153"/>
      <c r="I12" s="153"/>
      <c r="J12" s="153"/>
      <c r="K12" s="154"/>
      <c r="M12" s="95"/>
      <c r="N12" s="97"/>
      <c r="O12" s="97"/>
      <c r="P12" s="97"/>
      <c r="Q12" s="97"/>
      <c r="R12" s="97"/>
      <c r="S12" s="97"/>
      <c r="T12" s="97"/>
      <c r="U12" s="97"/>
      <c r="V12" s="97"/>
      <c r="W12" s="97"/>
      <c r="X12" s="97"/>
      <c r="Y12" s="97"/>
      <c r="Z12" s="97"/>
      <c r="AA12" s="97"/>
      <c r="AB12" s="97"/>
      <c r="AC12" s="97"/>
      <c r="AD12" s="103"/>
      <c r="AG12" s="95"/>
      <c r="AH12" s="97"/>
      <c r="AI12" s="107"/>
      <c r="AJ12" s="107"/>
      <c r="AK12" s="107"/>
      <c r="AL12" s="107"/>
      <c r="AM12" s="107"/>
      <c r="AN12" s="107"/>
      <c r="AO12" s="107"/>
      <c r="AP12" s="107"/>
      <c r="AQ12" s="107"/>
      <c r="AR12" s="107"/>
      <c r="AS12" s="107"/>
      <c r="AT12" s="107"/>
      <c r="AU12" s="107"/>
      <c r="AV12" s="107"/>
      <c r="AW12" s="107"/>
      <c r="AX12" s="103"/>
    </row>
    <row r="13" spans="1:50" x14ac:dyDescent="0.35">
      <c r="B13" s="88"/>
      <c r="C13" s="35" t="s">
        <v>6</v>
      </c>
      <c r="D13" s="36">
        <f>IF($D$9="zero",125,500)</f>
        <v>500</v>
      </c>
      <c r="E13" s="34" t="s">
        <v>2</v>
      </c>
      <c r="F13" s="159" t="s">
        <v>167</v>
      </c>
      <c r="G13" s="160"/>
      <c r="H13" s="160"/>
      <c r="I13" s="160"/>
      <c r="J13" s="160"/>
      <c r="K13" s="161"/>
      <c r="M13" s="95" t="s">
        <v>108</v>
      </c>
      <c r="N13" s="97"/>
      <c r="O13" s="100"/>
      <c r="P13" s="100"/>
      <c r="Q13" s="100"/>
      <c r="R13" s="100"/>
      <c r="S13" s="100"/>
      <c r="T13" s="100"/>
      <c r="U13" s="100"/>
      <c r="V13" s="100"/>
      <c r="W13" s="100"/>
      <c r="X13" s="100"/>
      <c r="Y13" s="100"/>
      <c r="Z13" s="100"/>
      <c r="AA13" s="100"/>
      <c r="AB13" s="100"/>
      <c r="AC13" s="100"/>
      <c r="AD13" s="104"/>
      <c r="AG13" s="95" t="s">
        <v>108</v>
      </c>
      <c r="AH13" s="99"/>
      <c r="AI13" s="100"/>
      <c r="AJ13" s="100"/>
      <c r="AK13" s="100"/>
      <c r="AL13" s="100"/>
      <c r="AM13" s="100"/>
      <c r="AN13" s="100"/>
      <c r="AO13" s="100"/>
      <c r="AP13" s="100"/>
      <c r="AQ13" s="100"/>
      <c r="AR13" s="100"/>
      <c r="AS13" s="100"/>
      <c r="AT13" s="100"/>
      <c r="AU13" s="100"/>
      <c r="AV13" s="100"/>
      <c r="AW13" s="100"/>
      <c r="AX13" s="110"/>
    </row>
    <row r="14" spans="1:50" x14ac:dyDescent="0.35">
      <c r="B14" s="88"/>
      <c r="C14" s="118"/>
      <c r="D14" s="118"/>
      <c r="E14" s="118"/>
      <c r="F14" s="118"/>
      <c r="G14" s="118"/>
      <c r="H14" s="118"/>
      <c r="I14" s="118"/>
      <c r="J14" s="118"/>
      <c r="K14" s="119"/>
      <c r="M14" s="95"/>
      <c r="N14" s="99"/>
      <c r="O14" s="97"/>
      <c r="P14" s="97"/>
      <c r="Q14" s="97"/>
      <c r="R14" s="97"/>
      <c r="S14" s="97"/>
      <c r="T14" s="97"/>
      <c r="U14" s="97"/>
      <c r="V14" s="97"/>
      <c r="W14" s="97"/>
      <c r="X14" s="97"/>
      <c r="Y14" s="97"/>
      <c r="Z14" s="97"/>
      <c r="AA14" s="97"/>
      <c r="AB14" s="97"/>
      <c r="AC14" s="97"/>
      <c r="AD14" s="103"/>
      <c r="AG14" s="95"/>
      <c r="AH14" s="97"/>
      <c r="AI14" s="107"/>
      <c r="AJ14" s="107"/>
      <c r="AK14" s="107"/>
      <c r="AL14" s="107"/>
      <c r="AM14" s="107"/>
      <c r="AN14" s="107"/>
      <c r="AO14" s="107"/>
      <c r="AP14" s="107"/>
      <c r="AQ14" s="107"/>
      <c r="AR14" s="107"/>
      <c r="AS14" s="107"/>
      <c r="AT14" s="107"/>
      <c r="AU14" s="107"/>
      <c r="AV14" s="107"/>
      <c r="AW14" s="107"/>
      <c r="AX14" s="104"/>
    </row>
    <row r="15" spans="1:50" x14ac:dyDescent="0.35">
      <c r="B15" s="88"/>
      <c r="C15" s="118"/>
      <c r="D15" s="118"/>
      <c r="E15" s="118"/>
      <c r="F15" s="118"/>
      <c r="G15" s="118"/>
      <c r="H15" s="118"/>
      <c r="I15" s="118"/>
      <c r="J15" s="118"/>
      <c r="K15" s="119"/>
      <c r="M15" s="95"/>
      <c r="N15" s="97"/>
      <c r="O15" s="97"/>
      <c r="P15" s="97"/>
      <c r="Q15" s="97"/>
      <c r="R15" s="97"/>
      <c r="S15" s="97"/>
      <c r="T15" s="97"/>
      <c r="U15" s="97"/>
      <c r="V15" s="97"/>
      <c r="W15" s="97"/>
      <c r="X15" s="97"/>
      <c r="Y15" s="97"/>
      <c r="Z15" s="97"/>
      <c r="AA15" s="97"/>
      <c r="AB15" s="97"/>
      <c r="AC15" s="97"/>
      <c r="AD15" s="103"/>
      <c r="AG15" s="95"/>
      <c r="AH15" s="97"/>
      <c r="AI15" s="107"/>
      <c r="AJ15" s="107"/>
      <c r="AK15" s="107"/>
      <c r="AL15" s="107"/>
      <c r="AM15" s="107"/>
      <c r="AN15" s="107"/>
      <c r="AO15" s="107"/>
      <c r="AP15" s="107"/>
      <c r="AQ15" s="107"/>
      <c r="AR15" s="107"/>
      <c r="AS15" s="107"/>
      <c r="AT15" s="107"/>
      <c r="AU15" s="107"/>
      <c r="AV15" s="107"/>
      <c r="AW15" s="107"/>
      <c r="AX15" s="103"/>
    </row>
    <row r="16" spans="1:50" x14ac:dyDescent="0.35">
      <c r="B16" s="88"/>
      <c r="C16" s="35"/>
      <c r="D16" s="37" t="s">
        <v>171</v>
      </c>
      <c r="E16" s="37" t="s">
        <v>100</v>
      </c>
      <c r="F16" s="37" t="s">
        <v>101</v>
      </c>
      <c r="G16" s="120"/>
      <c r="H16" s="121"/>
      <c r="I16" s="121"/>
      <c r="J16" s="121"/>
      <c r="K16" s="122"/>
      <c r="L16" s="96"/>
      <c r="M16" s="95" t="s">
        <v>109</v>
      </c>
      <c r="N16" s="98"/>
      <c r="O16" s="100"/>
      <c r="P16" s="100"/>
      <c r="Q16" s="100"/>
      <c r="R16" s="100"/>
      <c r="S16" s="100"/>
      <c r="T16" s="100"/>
      <c r="U16" s="100"/>
      <c r="V16" s="100"/>
      <c r="W16" s="100"/>
      <c r="X16" s="100"/>
      <c r="Y16" s="100"/>
      <c r="Z16" s="100"/>
      <c r="AA16" s="100"/>
      <c r="AB16" s="100"/>
      <c r="AC16" s="100"/>
      <c r="AD16" s="104"/>
      <c r="AG16" s="95" t="s">
        <v>109</v>
      </c>
      <c r="AH16" s="99"/>
      <c r="AI16" s="100"/>
      <c r="AJ16" s="100"/>
      <c r="AK16" s="100"/>
      <c r="AL16" s="100"/>
      <c r="AM16" s="100"/>
      <c r="AN16" s="100"/>
      <c r="AO16" s="100"/>
      <c r="AP16" s="100"/>
      <c r="AQ16" s="100"/>
      <c r="AR16" s="100"/>
      <c r="AS16" s="100"/>
      <c r="AT16" s="100"/>
      <c r="AU16" s="100"/>
      <c r="AV16" s="100"/>
      <c r="AW16" s="100"/>
      <c r="AX16" s="110"/>
    </row>
    <row r="17" spans="1:50" x14ac:dyDescent="0.35">
      <c r="B17" s="89" t="s">
        <v>1</v>
      </c>
      <c r="C17" s="90" t="s">
        <v>161</v>
      </c>
      <c r="D17" s="38">
        <v>1500</v>
      </c>
      <c r="E17" s="52">
        <f>IF(D9="one", ((D17-500)/1000),((D17-125)/250))</f>
        <v>1</v>
      </c>
      <c r="F17" s="86" t="str">
        <f>IF(E17&lt;=15,_xlfn.CONCAT("0x0",DEC2HEX(E17)),_xlfn.CONCAT("0x",DEC2HEX(E17)))</f>
        <v>0x01</v>
      </c>
      <c r="G17" s="118" t="s">
        <v>163</v>
      </c>
      <c r="H17" s="118"/>
      <c r="I17" s="118"/>
      <c r="J17" s="118"/>
      <c r="K17" s="119"/>
      <c r="M17" s="95"/>
      <c r="N17" s="97"/>
      <c r="O17" s="97"/>
      <c r="P17" s="97"/>
      <c r="Q17" s="97"/>
      <c r="R17" s="97"/>
      <c r="S17" s="97"/>
      <c r="T17" s="97"/>
      <c r="U17" s="97"/>
      <c r="V17" s="97"/>
      <c r="W17" s="97"/>
      <c r="X17" s="97"/>
      <c r="Y17" s="97"/>
      <c r="Z17" s="97"/>
      <c r="AA17" s="97"/>
      <c r="AB17" s="97"/>
      <c r="AC17" s="97"/>
      <c r="AD17" s="103"/>
      <c r="AG17" s="95"/>
      <c r="AH17" s="97"/>
      <c r="AI17" s="107"/>
      <c r="AJ17" s="107"/>
      <c r="AK17" s="107"/>
      <c r="AL17" s="107"/>
      <c r="AM17" s="107"/>
      <c r="AN17" s="107"/>
      <c r="AO17" s="107"/>
      <c r="AP17" s="107"/>
      <c r="AQ17" s="107"/>
      <c r="AR17" s="107"/>
      <c r="AS17" s="107"/>
      <c r="AT17" s="107"/>
      <c r="AU17" s="107"/>
      <c r="AV17" s="107"/>
      <c r="AW17" s="107"/>
      <c r="AX17" s="103"/>
    </row>
    <row r="18" spans="1:50" x14ac:dyDescent="0.35">
      <c r="B18" s="89" t="s">
        <v>1</v>
      </c>
      <c r="C18" s="90" t="s">
        <v>162</v>
      </c>
      <c r="D18" s="39">
        <v>4500</v>
      </c>
      <c r="E18" s="52">
        <f>IF(D9="one", ((D18-500)/1000),((D18-125)/250))</f>
        <v>4</v>
      </c>
      <c r="F18" s="86" t="str">
        <f>IF(E18&lt;=15,_xlfn.CONCAT("0x0",DEC2HEX(E18)),_xlfn.CONCAT("0x",DEC2HEX(E18)))</f>
        <v>0x04</v>
      </c>
      <c r="G18" s="118" t="s">
        <v>164</v>
      </c>
      <c r="H18" s="118"/>
      <c r="I18" s="118"/>
      <c r="J18" s="118"/>
      <c r="K18" s="119"/>
      <c r="M18" s="95"/>
      <c r="N18" s="97"/>
      <c r="O18" s="97"/>
      <c r="P18" s="97"/>
      <c r="Q18" s="97"/>
      <c r="R18" s="97"/>
      <c r="S18" s="97"/>
      <c r="T18" s="97"/>
      <c r="U18" s="97"/>
      <c r="V18" s="97"/>
      <c r="W18" s="97"/>
      <c r="X18" s="97"/>
      <c r="Y18" s="97"/>
      <c r="Z18" s="97"/>
      <c r="AA18" s="97"/>
      <c r="AB18" s="97"/>
      <c r="AC18" s="97"/>
      <c r="AD18" s="103"/>
      <c r="AG18" s="95"/>
      <c r="AH18" s="97"/>
      <c r="AI18" s="107"/>
      <c r="AJ18" s="107"/>
      <c r="AK18" s="107"/>
      <c r="AL18" s="107"/>
      <c r="AM18" s="107"/>
      <c r="AN18" s="107"/>
      <c r="AO18" s="107"/>
      <c r="AP18" s="107"/>
      <c r="AQ18" s="107"/>
      <c r="AR18" s="107"/>
      <c r="AS18" s="107"/>
      <c r="AT18" s="107"/>
      <c r="AU18" s="107"/>
      <c r="AV18" s="107"/>
      <c r="AW18" s="107"/>
      <c r="AX18" s="103"/>
    </row>
    <row r="19" spans="1:50" x14ac:dyDescent="0.35">
      <c r="B19" s="40"/>
      <c r="C19" s="35"/>
      <c r="D19" s="34"/>
      <c r="E19" s="120"/>
      <c r="F19" s="121"/>
      <c r="G19" s="121"/>
      <c r="H19" s="121"/>
      <c r="I19" s="121"/>
      <c r="J19" s="121"/>
      <c r="K19" s="122"/>
      <c r="M19" s="95" t="s">
        <v>110</v>
      </c>
      <c r="N19" s="98"/>
      <c r="O19" s="100"/>
      <c r="P19" s="100"/>
      <c r="Q19" s="100"/>
      <c r="R19" s="100"/>
      <c r="S19" s="100"/>
      <c r="T19" s="100"/>
      <c r="U19" s="100"/>
      <c r="V19" s="100"/>
      <c r="W19" s="100"/>
      <c r="X19" s="100"/>
      <c r="Y19" s="100"/>
      <c r="Z19" s="100"/>
      <c r="AA19" s="100"/>
      <c r="AB19" s="100"/>
      <c r="AC19" s="100"/>
      <c r="AD19" s="104"/>
      <c r="AG19" s="95" t="s">
        <v>110</v>
      </c>
      <c r="AH19" s="99"/>
      <c r="AI19" s="100"/>
      <c r="AJ19" s="100"/>
      <c r="AK19" s="100"/>
      <c r="AL19" s="100"/>
      <c r="AM19" s="100"/>
      <c r="AN19" s="100"/>
      <c r="AO19" s="100"/>
      <c r="AP19" s="100"/>
      <c r="AQ19" s="100"/>
      <c r="AR19" s="100"/>
      <c r="AS19" s="100"/>
      <c r="AT19" s="100"/>
      <c r="AU19" s="100"/>
      <c r="AV19" s="100"/>
      <c r="AW19" s="100"/>
      <c r="AX19" s="103"/>
    </row>
    <row r="20" spans="1:50" x14ac:dyDescent="0.35">
      <c r="B20" s="40"/>
      <c r="C20" s="44" t="s">
        <v>12</v>
      </c>
      <c r="D20" s="22">
        <f>(D17*0.001)</f>
        <v>1.5</v>
      </c>
      <c r="E20" s="46" t="s">
        <v>14</v>
      </c>
      <c r="F20" s="120" t="s">
        <v>102</v>
      </c>
      <c r="G20" s="121"/>
      <c r="H20" s="121"/>
      <c r="I20" s="121"/>
      <c r="J20" s="121"/>
      <c r="K20" s="122"/>
      <c r="M20" s="95"/>
      <c r="N20" s="97"/>
      <c r="O20" s="97"/>
      <c r="P20" s="97"/>
      <c r="Q20" s="97"/>
      <c r="R20" s="97"/>
      <c r="S20" s="97"/>
      <c r="T20" s="97"/>
      <c r="U20" s="97"/>
      <c r="V20" s="97"/>
      <c r="W20" s="97"/>
      <c r="X20" s="97"/>
      <c r="Y20" s="97"/>
      <c r="Z20" s="97"/>
      <c r="AA20" s="97"/>
      <c r="AB20" s="97"/>
      <c r="AC20" s="97"/>
      <c r="AD20" s="103"/>
      <c r="AG20" s="95"/>
      <c r="AH20" s="97"/>
      <c r="AI20" s="107"/>
      <c r="AJ20" s="107"/>
      <c r="AK20" s="107"/>
      <c r="AL20" s="107"/>
      <c r="AM20" s="107"/>
      <c r="AN20" s="107"/>
      <c r="AO20" s="107"/>
      <c r="AP20" s="107"/>
      <c r="AQ20" s="107"/>
      <c r="AR20" s="107"/>
      <c r="AS20" s="107"/>
      <c r="AT20" s="107"/>
      <c r="AU20" s="107"/>
      <c r="AV20" s="107"/>
      <c r="AW20" s="107"/>
      <c r="AX20" s="104"/>
    </row>
    <row r="21" spans="1:50" x14ac:dyDescent="0.35">
      <c r="B21" s="41"/>
      <c r="C21" s="45" t="s">
        <v>13</v>
      </c>
      <c r="D21" s="23">
        <f>(D18*0.001)</f>
        <v>4.5</v>
      </c>
      <c r="E21" s="47" t="s">
        <v>14</v>
      </c>
      <c r="F21" s="120" t="s">
        <v>103</v>
      </c>
      <c r="G21" s="121"/>
      <c r="H21" s="121"/>
      <c r="I21" s="121"/>
      <c r="J21" s="121"/>
      <c r="K21" s="122"/>
      <c r="M21" s="95"/>
      <c r="N21" s="97"/>
      <c r="O21" s="97"/>
      <c r="P21" s="97"/>
      <c r="Q21" s="97"/>
      <c r="R21" s="97"/>
      <c r="S21" s="97"/>
      <c r="T21" s="97"/>
      <c r="U21" s="97"/>
      <c r="V21" s="97"/>
      <c r="W21" s="97"/>
      <c r="X21" s="97"/>
      <c r="Y21" s="97"/>
      <c r="Z21" s="97"/>
      <c r="AA21" s="97"/>
      <c r="AB21" s="97"/>
      <c r="AC21" s="97"/>
      <c r="AD21" s="103"/>
      <c r="AG21" s="95"/>
      <c r="AH21" s="97"/>
      <c r="AI21" s="107"/>
      <c r="AJ21" s="107"/>
      <c r="AK21" s="107"/>
      <c r="AL21" s="107"/>
      <c r="AM21" s="107"/>
      <c r="AN21" s="107"/>
      <c r="AO21" s="107"/>
      <c r="AP21" s="107"/>
      <c r="AQ21" s="107"/>
      <c r="AR21" s="107"/>
      <c r="AS21" s="107"/>
      <c r="AT21" s="107"/>
      <c r="AU21" s="107"/>
      <c r="AV21" s="107"/>
      <c r="AW21" s="107"/>
      <c r="AX21" s="103"/>
    </row>
    <row r="22" spans="1:50" x14ac:dyDescent="0.35">
      <c r="B22" s="40"/>
      <c r="C22" s="35"/>
      <c r="D22" s="34"/>
      <c r="E22" s="34"/>
      <c r="F22" s="120" t="s">
        <v>104</v>
      </c>
      <c r="G22" s="121"/>
      <c r="H22" s="121"/>
      <c r="I22" s="121"/>
      <c r="J22" s="121"/>
      <c r="K22" s="122"/>
      <c r="M22" s="95" t="s">
        <v>111</v>
      </c>
      <c r="N22" s="98"/>
      <c r="O22" s="100"/>
      <c r="P22" s="100"/>
      <c r="Q22" s="100"/>
      <c r="R22" s="100"/>
      <c r="S22" s="100"/>
      <c r="T22" s="100"/>
      <c r="U22" s="100"/>
      <c r="V22" s="100"/>
      <c r="W22" s="100"/>
      <c r="X22" s="100"/>
      <c r="Y22" s="100"/>
      <c r="Z22" s="100"/>
      <c r="AA22" s="100"/>
      <c r="AB22" s="100"/>
      <c r="AC22" s="100"/>
      <c r="AD22" s="104"/>
      <c r="AG22" s="95" t="s">
        <v>111</v>
      </c>
      <c r="AH22" s="99"/>
      <c r="AI22" s="100"/>
      <c r="AJ22" s="100"/>
      <c r="AK22" s="100"/>
      <c r="AL22" s="100"/>
      <c r="AM22" s="100"/>
      <c r="AN22" s="100"/>
      <c r="AO22" s="100"/>
      <c r="AP22" s="100"/>
      <c r="AQ22" s="100"/>
      <c r="AR22" s="100"/>
      <c r="AS22" s="100"/>
      <c r="AT22" s="100"/>
      <c r="AU22" s="100"/>
      <c r="AV22" s="100"/>
      <c r="AW22" s="100"/>
      <c r="AX22" s="110"/>
    </row>
    <row r="23" spans="1:50" ht="15" thickBot="1" x14ac:dyDescent="0.4">
      <c r="B23" s="42"/>
      <c r="C23" s="78"/>
      <c r="D23" s="79"/>
      <c r="E23" s="79"/>
      <c r="F23" s="126"/>
      <c r="G23" s="127"/>
      <c r="H23" s="127"/>
      <c r="I23" s="127"/>
      <c r="J23" s="127"/>
      <c r="K23" s="128"/>
      <c r="M23" s="95"/>
      <c r="N23" s="97"/>
      <c r="O23" s="97"/>
      <c r="P23" s="97"/>
      <c r="Q23" s="97"/>
      <c r="R23" s="97"/>
      <c r="S23" s="97"/>
      <c r="T23" s="97"/>
      <c r="U23" s="97"/>
      <c r="V23" s="97"/>
      <c r="W23" s="97"/>
      <c r="X23" s="97"/>
      <c r="Y23" s="97"/>
      <c r="Z23" s="97"/>
      <c r="AA23" s="97"/>
      <c r="AB23" s="97"/>
      <c r="AC23" s="97"/>
      <c r="AD23" s="103"/>
      <c r="AG23" s="95"/>
      <c r="AH23" s="97"/>
      <c r="AI23" s="107"/>
      <c r="AJ23" s="107"/>
      <c r="AK23" s="107"/>
      <c r="AL23" s="107"/>
      <c r="AM23" s="107"/>
      <c r="AN23" s="107"/>
      <c r="AO23" s="107"/>
      <c r="AP23" s="107"/>
      <c r="AQ23" s="107"/>
      <c r="AR23" s="107"/>
      <c r="AS23" s="107"/>
      <c r="AT23" s="107"/>
      <c r="AU23" s="107"/>
      <c r="AV23" s="107"/>
      <c r="AW23" s="107"/>
      <c r="AX23" s="103"/>
    </row>
    <row r="24" spans="1:50" x14ac:dyDescent="0.35">
      <c r="B24" s="131" t="s">
        <v>170</v>
      </c>
      <c r="C24" s="132"/>
      <c r="D24" s="132"/>
      <c r="E24" s="132"/>
      <c r="F24" s="132"/>
      <c r="G24" s="132"/>
      <c r="H24" s="132"/>
      <c r="I24" s="132"/>
      <c r="J24" s="132"/>
      <c r="K24" s="133"/>
      <c r="M24" s="95"/>
      <c r="N24" s="97"/>
      <c r="O24" s="97"/>
      <c r="P24" s="97"/>
      <c r="Q24" s="97"/>
      <c r="R24" s="97"/>
      <c r="S24" s="97"/>
      <c r="T24" s="97"/>
      <c r="U24" s="97"/>
      <c r="V24" s="97"/>
      <c r="W24" s="97"/>
      <c r="X24" s="97"/>
      <c r="Y24" s="97"/>
      <c r="Z24" s="97"/>
      <c r="AA24" s="97"/>
      <c r="AB24" s="97"/>
      <c r="AC24" s="97"/>
      <c r="AD24" s="103"/>
      <c r="AG24" s="95"/>
      <c r="AH24" s="97"/>
      <c r="AI24" s="107"/>
      <c r="AJ24" s="107"/>
      <c r="AK24" s="107"/>
      <c r="AL24" s="107"/>
      <c r="AM24" s="107"/>
      <c r="AN24" s="107"/>
      <c r="AO24" s="107"/>
      <c r="AP24" s="107"/>
      <c r="AQ24" s="107"/>
      <c r="AR24" s="107"/>
      <c r="AS24" s="107"/>
      <c r="AT24" s="107"/>
      <c r="AU24" s="107"/>
      <c r="AV24" s="107"/>
      <c r="AW24" s="107"/>
      <c r="AX24" s="103"/>
    </row>
    <row r="25" spans="1:50" x14ac:dyDescent="0.35">
      <c r="B25" s="134"/>
      <c r="C25" s="135"/>
      <c r="D25" s="135"/>
      <c r="E25" s="135"/>
      <c r="F25" s="135"/>
      <c r="G25" s="135"/>
      <c r="H25" s="135"/>
      <c r="I25" s="135"/>
      <c r="J25" s="135"/>
      <c r="K25" s="136"/>
      <c r="M25" s="95" t="s">
        <v>112</v>
      </c>
      <c r="N25" s="97"/>
      <c r="O25" s="100"/>
      <c r="P25" s="100"/>
      <c r="Q25" s="100"/>
      <c r="R25" s="100"/>
      <c r="S25" s="100"/>
      <c r="T25" s="100"/>
      <c r="U25" s="100"/>
      <c r="V25" s="100"/>
      <c r="W25" s="100"/>
      <c r="X25" s="100"/>
      <c r="Y25" s="100"/>
      <c r="Z25" s="100"/>
      <c r="AA25" s="100"/>
      <c r="AB25" s="100"/>
      <c r="AC25" s="100"/>
      <c r="AD25" s="104"/>
      <c r="AG25" s="95" t="s">
        <v>112</v>
      </c>
      <c r="AH25" s="99"/>
      <c r="AI25" s="100"/>
      <c r="AJ25" s="100"/>
      <c r="AK25" s="100"/>
      <c r="AL25" s="100"/>
      <c r="AM25" s="100"/>
      <c r="AN25" s="100"/>
      <c r="AO25" s="100"/>
      <c r="AP25" s="100"/>
      <c r="AQ25" s="100"/>
      <c r="AR25" s="100"/>
      <c r="AS25" s="100"/>
      <c r="AT25" s="100"/>
      <c r="AU25" s="100"/>
      <c r="AV25" s="100"/>
      <c r="AW25" s="100"/>
      <c r="AX25" s="110"/>
    </row>
    <row r="26" spans="1:50" x14ac:dyDescent="0.35">
      <c r="B26" s="137"/>
      <c r="C26" s="118"/>
      <c r="D26" s="118"/>
      <c r="E26" s="118"/>
      <c r="F26" s="118"/>
      <c r="G26" s="118"/>
      <c r="H26" s="118"/>
      <c r="I26" s="118"/>
      <c r="J26" s="118"/>
      <c r="K26" s="119"/>
      <c r="M26" s="95"/>
      <c r="N26" s="99"/>
      <c r="O26" s="97"/>
      <c r="P26" s="97"/>
      <c r="Q26" s="97"/>
      <c r="R26" s="97"/>
      <c r="S26" s="97"/>
      <c r="T26" s="97"/>
      <c r="U26" s="97"/>
      <c r="V26" s="97"/>
      <c r="W26" s="97"/>
      <c r="X26" s="97"/>
      <c r="Y26" s="97"/>
      <c r="Z26" s="97"/>
      <c r="AA26" s="97"/>
      <c r="AB26" s="97"/>
      <c r="AC26" s="97"/>
      <c r="AD26" s="103"/>
      <c r="AG26" s="95"/>
      <c r="AH26" s="97"/>
      <c r="AI26" s="107"/>
      <c r="AJ26" s="107"/>
      <c r="AK26" s="107"/>
      <c r="AL26" s="107"/>
      <c r="AM26" s="107"/>
      <c r="AN26" s="107"/>
      <c r="AO26" s="107"/>
      <c r="AP26" s="107"/>
      <c r="AQ26" s="107"/>
      <c r="AR26" s="107"/>
      <c r="AS26" s="107"/>
      <c r="AT26" s="107"/>
      <c r="AU26" s="107"/>
      <c r="AV26" s="107"/>
      <c r="AW26" s="107"/>
      <c r="AX26" s="103"/>
    </row>
    <row r="27" spans="1:50" x14ac:dyDescent="0.35">
      <c r="B27" s="137"/>
      <c r="C27" s="118"/>
      <c r="D27" s="118"/>
      <c r="E27" s="118"/>
      <c r="F27" s="118"/>
      <c r="G27" s="118"/>
      <c r="H27" s="118"/>
      <c r="I27" s="118"/>
      <c r="J27" s="118"/>
      <c r="K27" s="119"/>
      <c r="M27" s="95"/>
      <c r="N27" s="97"/>
      <c r="O27" s="97"/>
      <c r="P27" s="97"/>
      <c r="Q27" s="97"/>
      <c r="R27" s="97"/>
      <c r="S27" s="97"/>
      <c r="T27" s="97"/>
      <c r="U27" s="97"/>
      <c r="V27" s="97"/>
      <c r="W27" s="97"/>
      <c r="X27" s="97"/>
      <c r="Y27" s="97"/>
      <c r="Z27" s="97"/>
      <c r="AA27" s="97"/>
      <c r="AB27" s="97"/>
      <c r="AC27" s="97"/>
      <c r="AD27" s="103"/>
      <c r="AG27" s="95"/>
      <c r="AH27" s="97"/>
      <c r="AI27" s="107"/>
      <c r="AJ27" s="107"/>
      <c r="AK27" s="107"/>
      <c r="AL27" s="107"/>
      <c r="AM27" s="107"/>
      <c r="AN27" s="107"/>
      <c r="AO27" s="107"/>
      <c r="AP27" s="107"/>
      <c r="AQ27" s="107"/>
      <c r="AR27" s="107"/>
      <c r="AS27" s="107"/>
      <c r="AT27" s="107"/>
      <c r="AU27" s="107"/>
      <c r="AV27" s="107"/>
      <c r="AW27" s="107"/>
      <c r="AX27" s="103"/>
    </row>
    <row r="28" spans="1:50" x14ac:dyDescent="0.35">
      <c r="B28" s="137"/>
      <c r="C28" s="118"/>
      <c r="D28" s="118"/>
      <c r="E28" s="118"/>
      <c r="F28" s="118"/>
      <c r="G28" s="118"/>
      <c r="H28" s="118"/>
      <c r="I28" s="118"/>
      <c r="J28" s="118"/>
      <c r="K28" s="119"/>
      <c r="L28" s="30"/>
      <c r="M28" s="95" t="s">
        <v>113</v>
      </c>
      <c r="N28" s="98"/>
      <c r="O28" s="100"/>
      <c r="P28" s="100"/>
      <c r="Q28" s="100"/>
      <c r="R28" s="100"/>
      <c r="S28" s="100"/>
      <c r="T28" s="100"/>
      <c r="U28" s="100"/>
      <c r="V28" s="100"/>
      <c r="W28" s="100"/>
      <c r="X28" s="100"/>
      <c r="Y28" s="100"/>
      <c r="Z28" s="100"/>
      <c r="AA28" s="100"/>
      <c r="AB28" s="100"/>
      <c r="AC28" s="100"/>
      <c r="AD28" s="104"/>
      <c r="AG28" s="95" t="s">
        <v>113</v>
      </c>
      <c r="AH28" s="99"/>
      <c r="AI28" s="100"/>
      <c r="AJ28" s="100"/>
      <c r="AK28" s="100"/>
      <c r="AL28" s="100"/>
      <c r="AM28" s="100"/>
      <c r="AN28" s="100"/>
      <c r="AO28" s="100"/>
      <c r="AP28" s="100"/>
      <c r="AQ28" s="100"/>
      <c r="AR28" s="100"/>
      <c r="AS28" s="100"/>
      <c r="AT28" s="100"/>
      <c r="AU28" s="100"/>
      <c r="AV28" s="100"/>
      <c r="AW28" s="100"/>
      <c r="AX28" s="110"/>
    </row>
    <row r="29" spans="1:50" x14ac:dyDescent="0.35">
      <c r="A29" s="51"/>
      <c r="B29" s="85"/>
      <c r="C29" s="86"/>
      <c r="D29" s="86"/>
      <c r="E29" s="86"/>
      <c r="F29" s="118"/>
      <c r="G29" s="118"/>
      <c r="H29" s="118"/>
      <c r="I29" s="118"/>
      <c r="J29" s="118"/>
      <c r="K29" s="119"/>
      <c r="L29" s="30"/>
      <c r="M29" s="95"/>
      <c r="N29" s="97"/>
      <c r="O29" s="97"/>
      <c r="P29" s="97"/>
      <c r="Q29" s="97"/>
      <c r="R29" s="97"/>
      <c r="S29" s="97"/>
      <c r="T29" s="97"/>
      <c r="U29" s="97"/>
      <c r="V29" s="97"/>
      <c r="W29" s="97"/>
      <c r="X29" s="97"/>
      <c r="Y29" s="97"/>
      <c r="Z29" s="97"/>
      <c r="AA29" s="97"/>
      <c r="AB29" s="97"/>
      <c r="AC29" s="97"/>
      <c r="AD29" s="103"/>
      <c r="AG29" s="95"/>
      <c r="AH29" s="97"/>
      <c r="AI29" s="107"/>
      <c r="AJ29" s="107"/>
      <c r="AK29" s="107"/>
      <c r="AL29" s="107"/>
      <c r="AM29" s="107"/>
      <c r="AN29" s="107"/>
      <c r="AO29" s="107"/>
      <c r="AP29" s="107"/>
      <c r="AQ29" s="107"/>
      <c r="AR29" s="107"/>
      <c r="AS29" s="107"/>
      <c r="AT29" s="107"/>
      <c r="AU29" s="107"/>
      <c r="AV29" s="107"/>
      <c r="AW29" s="107"/>
      <c r="AX29" s="103"/>
    </row>
    <row r="30" spans="1:50" x14ac:dyDescent="0.35">
      <c r="A30" s="51"/>
      <c r="B30" s="40"/>
      <c r="C30" s="50" t="s">
        <v>173</v>
      </c>
      <c r="D30" s="33" t="s">
        <v>174</v>
      </c>
      <c r="E30" s="33" t="s">
        <v>175</v>
      </c>
      <c r="F30" s="118"/>
      <c r="G30" s="118"/>
      <c r="H30" s="118"/>
      <c r="I30" s="118"/>
      <c r="J30" s="118"/>
      <c r="K30" s="119"/>
      <c r="L30" s="30"/>
      <c r="M30" s="95"/>
      <c r="N30" s="97"/>
      <c r="O30" s="97"/>
      <c r="P30" s="97"/>
      <c r="Q30" s="97"/>
      <c r="R30" s="97"/>
      <c r="S30" s="97"/>
      <c r="T30" s="97"/>
      <c r="U30" s="97"/>
      <c r="V30" s="97"/>
      <c r="W30" s="97"/>
      <c r="X30" s="97"/>
      <c r="Y30" s="97"/>
      <c r="Z30" s="97"/>
      <c r="AA30" s="97"/>
      <c r="AB30" s="97"/>
      <c r="AC30" s="97"/>
      <c r="AD30" s="103"/>
      <c r="AG30" s="95"/>
      <c r="AH30" s="97"/>
      <c r="AI30" s="107"/>
      <c r="AJ30" s="107"/>
      <c r="AK30" s="107"/>
      <c r="AL30" s="107"/>
      <c r="AM30" s="107"/>
      <c r="AN30" s="107"/>
      <c r="AO30" s="107"/>
      <c r="AP30" s="107"/>
      <c r="AQ30" s="107"/>
      <c r="AR30" s="107"/>
      <c r="AS30" s="107"/>
      <c r="AT30" s="107"/>
      <c r="AU30" s="107"/>
      <c r="AV30" s="107"/>
      <c r="AW30" s="107"/>
      <c r="AX30" s="103"/>
    </row>
    <row r="31" spans="1:50" x14ac:dyDescent="0.35">
      <c r="A31" s="51"/>
      <c r="B31" s="40"/>
      <c r="C31" s="34"/>
      <c r="D31" s="53">
        <v>2</v>
      </c>
      <c r="E31" s="53">
        <v>5</v>
      </c>
      <c r="F31" s="118"/>
      <c r="G31" s="118"/>
      <c r="H31" s="118"/>
      <c r="I31" s="118"/>
      <c r="J31" s="118"/>
      <c r="K31" s="119"/>
      <c r="L31" s="30"/>
      <c r="M31" s="95" t="s">
        <v>114</v>
      </c>
      <c r="N31" s="97"/>
      <c r="O31" s="100"/>
      <c r="P31" s="100"/>
      <c r="Q31" s="100"/>
      <c r="R31" s="100"/>
      <c r="S31" s="100"/>
      <c r="T31" s="100"/>
      <c r="U31" s="100"/>
      <c r="V31" s="100"/>
      <c r="W31" s="100"/>
      <c r="X31" s="100"/>
      <c r="Y31" s="100"/>
      <c r="Z31" s="100"/>
      <c r="AA31" s="100"/>
      <c r="AB31" s="100"/>
      <c r="AC31" s="100"/>
      <c r="AD31" s="104"/>
      <c r="AG31" s="95" t="s">
        <v>114</v>
      </c>
      <c r="AH31" s="99"/>
      <c r="AI31" s="100"/>
      <c r="AJ31" s="100"/>
      <c r="AK31" s="100"/>
      <c r="AL31" s="100"/>
      <c r="AM31" s="100"/>
      <c r="AN31" s="100"/>
      <c r="AO31" s="100"/>
      <c r="AP31" s="100"/>
      <c r="AQ31" s="100"/>
      <c r="AR31" s="100"/>
      <c r="AS31" s="100"/>
      <c r="AT31" s="100"/>
      <c r="AU31" s="100"/>
      <c r="AV31" s="100"/>
      <c r="AW31" s="100"/>
      <c r="AX31" s="103"/>
    </row>
    <row r="32" spans="1:50" x14ac:dyDescent="0.35">
      <c r="A32" s="51"/>
      <c r="B32" s="40"/>
      <c r="C32" s="44" t="s">
        <v>176</v>
      </c>
      <c r="D32" s="54">
        <f>ABS(E31-D31)*D20</f>
        <v>4.5</v>
      </c>
      <c r="E32" s="46" t="s">
        <v>14</v>
      </c>
      <c r="F32" s="118" t="s">
        <v>178</v>
      </c>
      <c r="G32" s="118"/>
      <c r="H32" s="118"/>
      <c r="I32" s="118"/>
      <c r="J32" s="118"/>
      <c r="K32" s="119"/>
      <c r="L32" s="30"/>
      <c r="M32" s="95"/>
      <c r="N32" s="99"/>
      <c r="O32" s="97"/>
      <c r="P32" s="97"/>
      <c r="Q32" s="97"/>
      <c r="R32" s="97"/>
      <c r="S32" s="97"/>
      <c r="T32" s="97"/>
      <c r="U32" s="97"/>
      <c r="V32" s="97"/>
      <c r="W32" s="97"/>
      <c r="X32" s="97"/>
      <c r="Y32" s="97"/>
      <c r="Z32" s="97"/>
      <c r="AA32" s="97"/>
      <c r="AB32" s="97"/>
      <c r="AC32" s="97"/>
      <c r="AD32" s="103"/>
      <c r="AG32" s="95"/>
      <c r="AH32" s="97"/>
      <c r="AI32" s="107"/>
      <c r="AJ32" s="107"/>
      <c r="AK32" s="107"/>
      <c r="AL32" s="107"/>
      <c r="AM32" s="107"/>
      <c r="AN32" s="107"/>
      <c r="AO32" s="107"/>
      <c r="AP32" s="107"/>
      <c r="AQ32" s="107"/>
      <c r="AR32" s="107"/>
      <c r="AS32" s="107"/>
      <c r="AT32" s="107"/>
      <c r="AU32" s="107"/>
      <c r="AV32" s="107"/>
      <c r="AW32" s="107"/>
      <c r="AX32" s="104"/>
    </row>
    <row r="33" spans="1:51" x14ac:dyDescent="0.35">
      <c r="A33" s="51"/>
      <c r="B33" s="40"/>
      <c r="C33" s="44" t="s">
        <v>177</v>
      </c>
      <c r="D33" s="54">
        <f>ABS(E31-D31)*D21</f>
        <v>13.5</v>
      </c>
      <c r="E33" s="46" t="s">
        <v>14</v>
      </c>
      <c r="F33" s="120" t="s">
        <v>179</v>
      </c>
      <c r="G33" s="121"/>
      <c r="H33" s="121"/>
      <c r="I33" s="121"/>
      <c r="J33" s="121"/>
      <c r="K33" s="122"/>
      <c r="L33" s="30"/>
      <c r="M33" s="95"/>
      <c r="N33" s="97"/>
      <c r="O33" s="97"/>
      <c r="P33" s="97"/>
      <c r="Q33" s="97"/>
      <c r="R33" s="97"/>
      <c r="S33" s="97"/>
      <c r="T33" s="97"/>
      <c r="U33" s="97"/>
      <c r="V33" s="97"/>
      <c r="W33" s="97"/>
      <c r="X33" s="97"/>
      <c r="Y33" s="97"/>
      <c r="Z33" s="97"/>
      <c r="AA33" s="97"/>
      <c r="AB33" s="97"/>
      <c r="AC33" s="97"/>
      <c r="AD33" s="103"/>
      <c r="AG33" s="95"/>
      <c r="AH33" s="97"/>
      <c r="AI33" s="107"/>
      <c r="AJ33" s="107"/>
      <c r="AK33" s="107"/>
      <c r="AL33" s="107"/>
      <c r="AM33" s="107"/>
      <c r="AN33" s="107"/>
      <c r="AO33" s="107"/>
      <c r="AP33" s="107"/>
      <c r="AQ33" s="107"/>
      <c r="AR33" s="107"/>
      <c r="AS33" s="107"/>
      <c r="AT33" s="107"/>
      <c r="AU33" s="107"/>
      <c r="AV33" s="107"/>
      <c r="AW33" s="107"/>
      <c r="AX33" s="103"/>
    </row>
    <row r="34" spans="1:51" x14ac:dyDescent="0.35">
      <c r="A34" s="51"/>
      <c r="B34" s="40"/>
      <c r="C34" s="35"/>
      <c r="D34" s="84"/>
      <c r="E34" s="84"/>
      <c r="F34" s="129"/>
      <c r="G34" s="129"/>
      <c r="H34" s="129"/>
      <c r="I34" s="129"/>
      <c r="J34" s="129"/>
      <c r="K34" s="130"/>
      <c r="L34" s="30"/>
      <c r="M34" s="95" t="s">
        <v>115</v>
      </c>
      <c r="N34" s="97"/>
      <c r="O34" s="100"/>
      <c r="P34" s="100"/>
      <c r="Q34" s="100"/>
      <c r="R34" s="100"/>
      <c r="S34" s="100"/>
      <c r="T34" s="100"/>
      <c r="U34" s="100"/>
      <c r="V34" s="100"/>
      <c r="W34" s="100"/>
      <c r="X34" s="100"/>
      <c r="Y34" s="100"/>
      <c r="Z34" s="100"/>
      <c r="AA34" s="100"/>
      <c r="AB34" s="100"/>
      <c r="AC34" s="100"/>
      <c r="AD34" s="104"/>
      <c r="AG34" s="95" t="s">
        <v>115</v>
      </c>
      <c r="AH34" s="99"/>
      <c r="AI34" s="100"/>
      <c r="AJ34" s="100"/>
      <c r="AK34" s="100"/>
      <c r="AL34" s="100"/>
      <c r="AM34" s="100"/>
      <c r="AN34" s="100"/>
      <c r="AO34" s="100"/>
      <c r="AP34" s="100"/>
      <c r="AQ34" s="100"/>
      <c r="AR34" s="100"/>
      <c r="AS34" s="100"/>
      <c r="AT34" s="100"/>
      <c r="AU34" s="100"/>
      <c r="AV34" s="100"/>
      <c r="AW34" s="100"/>
      <c r="AX34" s="110"/>
    </row>
    <row r="35" spans="1:51" x14ac:dyDescent="0.35">
      <c r="A35" s="51"/>
      <c r="B35" s="40"/>
      <c r="C35" s="74"/>
      <c r="D35" s="33" t="s">
        <v>119</v>
      </c>
      <c r="E35" s="77" t="s">
        <v>180</v>
      </c>
      <c r="F35" s="33" t="s">
        <v>120</v>
      </c>
      <c r="G35" s="77" t="s">
        <v>181</v>
      </c>
      <c r="H35" s="33" t="s">
        <v>121</v>
      </c>
      <c r="I35" s="120"/>
      <c r="J35" s="121"/>
      <c r="K35" s="122"/>
      <c r="L35" s="30"/>
      <c r="M35" s="95"/>
      <c r="N35" s="99"/>
      <c r="O35" s="97"/>
      <c r="P35" s="97"/>
      <c r="Q35" s="97"/>
      <c r="R35" s="97"/>
      <c r="S35" s="97"/>
      <c r="T35" s="97"/>
      <c r="U35" s="97"/>
      <c r="V35" s="97"/>
      <c r="W35" s="97"/>
      <c r="X35" s="97"/>
      <c r="Y35" s="97"/>
      <c r="Z35" s="97"/>
      <c r="AA35" s="97"/>
      <c r="AB35" s="97"/>
      <c r="AC35" s="97"/>
      <c r="AD35" s="103"/>
      <c r="AG35" s="95"/>
      <c r="AH35" s="97"/>
      <c r="AI35" s="107"/>
      <c r="AJ35" s="107"/>
      <c r="AK35" s="107"/>
      <c r="AL35" s="107"/>
      <c r="AM35" s="107"/>
      <c r="AN35" s="107"/>
      <c r="AO35" s="107"/>
      <c r="AP35" s="107"/>
      <c r="AQ35" s="107"/>
      <c r="AR35" s="107"/>
      <c r="AS35" s="107"/>
      <c r="AT35" s="107"/>
      <c r="AU35" s="107"/>
      <c r="AV35" s="107"/>
      <c r="AW35" s="107"/>
      <c r="AX35" s="103"/>
    </row>
    <row r="36" spans="1:51" x14ac:dyDescent="0.35">
      <c r="A36" s="51"/>
      <c r="B36" s="89" t="s">
        <v>1</v>
      </c>
      <c r="C36" s="75" t="s">
        <v>147</v>
      </c>
      <c r="D36" s="38">
        <v>2</v>
      </c>
      <c r="E36" s="22">
        <f>(D36-1)*$D$20</f>
        <v>1.5</v>
      </c>
      <c r="F36" s="38">
        <v>5</v>
      </c>
      <c r="G36" s="80">
        <f>(F36-1)*$D$21</f>
        <v>18</v>
      </c>
      <c r="H36" s="86" t="str">
        <f t="shared" ref="H36:H47" si="0">_xlfn.CONCAT("0x",_xlfn.CONCAT(DEC2HEX(D36),DEC2HEX(F36)))</f>
        <v>0x25</v>
      </c>
      <c r="I36" s="120"/>
      <c r="J36" s="121"/>
      <c r="K36" s="122"/>
      <c r="L36" s="30"/>
      <c r="M36" s="95"/>
      <c r="N36" s="97"/>
      <c r="O36" s="97"/>
      <c r="P36" s="97"/>
      <c r="Q36" s="97"/>
      <c r="R36" s="97"/>
      <c r="S36" s="97"/>
      <c r="T36" s="97"/>
      <c r="U36" s="97"/>
      <c r="V36" s="97"/>
      <c r="W36" s="97"/>
      <c r="X36" s="97"/>
      <c r="Y36" s="97"/>
      <c r="Z36" s="97"/>
      <c r="AA36" s="97"/>
      <c r="AB36" s="97"/>
      <c r="AC36" s="97"/>
      <c r="AD36" s="103"/>
      <c r="AG36" s="95"/>
      <c r="AH36" s="97"/>
      <c r="AI36" s="107"/>
      <c r="AJ36" s="107"/>
      <c r="AK36" s="107"/>
      <c r="AL36" s="107"/>
      <c r="AM36" s="107"/>
      <c r="AN36" s="107"/>
      <c r="AO36" s="107"/>
      <c r="AP36" s="107"/>
      <c r="AQ36" s="107"/>
      <c r="AR36" s="107"/>
      <c r="AS36" s="107"/>
      <c r="AT36" s="107"/>
      <c r="AU36" s="107"/>
      <c r="AV36" s="107"/>
      <c r="AW36" s="107"/>
      <c r="AX36" s="103"/>
    </row>
    <row r="37" spans="1:51" x14ac:dyDescent="0.35">
      <c r="A37" s="51"/>
      <c r="B37" s="89" t="s">
        <v>1</v>
      </c>
      <c r="C37" s="75" t="s">
        <v>148</v>
      </c>
      <c r="D37" s="38">
        <v>3</v>
      </c>
      <c r="E37" s="22">
        <f t="shared" ref="E37:E47" si="1">(D37-1)*$D$20</f>
        <v>3</v>
      </c>
      <c r="F37" s="38">
        <v>4</v>
      </c>
      <c r="G37" s="80">
        <f t="shared" ref="G37:G47" si="2">(F37-1)*$D$21</f>
        <v>13.5</v>
      </c>
      <c r="H37" s="86" t="str">
        <f t="shared" si="0"/>
        <v>0x34</v>
      </c>
      <c r="I37" s="120"/>
      <c r="J37" s="121"/>
      <c r="K37" s="122"/>
      <c r="L37" s="30"/>
      <c r="M37" s="95" t="s">
        <v>116</v>
      </c>
      <c r="N37" s="98"/>
      <c r="O37" s="100"/>
      <c r="P37" s="100"/>
      <c r="Q37" s="100"/>
      <c r="R37" s="100"/>
      <c r="S37" s="100"/>
      <c r="T37" s="100"/>
      <c r="U37" s="100"/>
      <c r="V37" s="100"/>
      <c r="W37" s="100"/>
      <c r="X37" s="100"/>
      <c r="Y37" s="100"/>
      <c r="Z37" s="100"/>
      <c r="AA37" s="100"/>
      <c r="AB37" s="100"/>
      <c r="AC37" s="100"/>
      <c r="AD37" s="104"/>
      <c r="AG37" s="95" t="s">
        <v>116</v>
      </c>
      <c r="AH37" s="99"/>
      <c r="AI37" s="100"/>
      <c r="AJ37" s="100"/>
      <c r="AK37" s="100"/>
      <c r="AL37" s="100"/>
      <c r="AM37" s="100"/>
      <c r="AN37" s="100"/>
      <c r="AO37" s="100"/>
      <c r="AP37" s="100"/>
      <c r="AQ37" s="100"/>
      <c r="AR37" s="100"/>
      <c r="AS37" s="100"/>
      <c r="AT37" s="100"/>
      <c r="AU37" s="100"/>
      <c r="AV37" s="100"/>
      <c r="AW37" s="100"/>
      <c r="AX37" s="110"/>
    </row>
    <row r="38" spans="1:51" x14ac:dyDescent="0.35">
      <c r="A38" s="51"/>
      <c r="B38" s="89" t="s">
        <v>1</v>
      </c>
      <c r="C38" s="75" t="s">
        <v>149</v>
      </c>
      <c r="D38" s="38">
        <v>1</v>
      </c>
      <c r="E38" s="22">
        <f t="shared" si="1"/>
        <v>0</v>
      </c>
      <c r="F38" s="38">
        <v>3</v>
      </c>
      <c r="G38" s="80">
        <f t="shared" si="2"/>
        <v>9</v>
      </c>
      <c r="H38" s="86" t="str">
        <f t="shared" si="0"/>
        <v>0x13</v>
      </c>
      <c r="I38" s="120"/>
      <c r="J38" s="121"/>
      <c r="K38" s="122"/>
      <c r="L38" s="30"/>
      <c r="M38" s="95"/>
      <c r="N38" s="97"/>
      <c r="O38" s="97"/>
      <c r="P38" s="97"/>
      <c r="Q38" s="97"/>
      <c r="R38" s="97"/>
      <c r="S38" s="97"/>
      <c r="T38" s="97"/>
      <c r="U38" s="97"/>
      <c r="V38" s="97"/>
      <c r="W38" s="97"/>
      <c r="X38" s="97"/>
      <c r="Y38" s="97"/>
      <c r="Z38" s="97"/>
      <c r="AA38" s="97"/>
      <c r="AB38" s="97"/>
      <c r="AC38" s="97"/>
      <c r="AD38" s="103"/>
      <c r="AG38" s="95"/>
      <c r="AH38" s="97"/>
      <c r="AI38" s="107"/>
      <c r="AJ38" s="107"/>
      <c r="AK38" s="107"/>
      <c r="AL38" s="107"/>
      <c r="AM38" s="107"/>
      <c r="AN38" s="107"/>
      <c r="AO38" s="107"/>
      <c r="AP38" s="107"/>
      <c r="AQ38" s="107"/>
      <c r="AR38" s="107"/>
      <c r="AS38" s="107"/>
      <c r="AT38" s="107"/>
      <c r="AU38" s="107"/>
      <c r="AV38" s="107"/>
      <c r="AW38" s="107"/>
      <c r="AX38" s="103"/>
    </row>
    <row r="39" spans="1:51" x14ac:dyDescent="0.35">
      <c r="A39" s="51"/>
      <c r="B39" s="89" t="s">
        <v>1</v>
      </c>
      <c r="C39" s="75" t="s">
        <v>150</v>
      </c>
      <c r="D39" s="38">
        <v>4</v>
      </c>
      <c r="E39" s="22">
        <f t="shared" si="1"/>
        <v>4.5</v>
      </c>
      <c r="F39" s="38">
        <v>2</v>
      </c>
      <c r="G39" s="80">
        <f t="shared" si="2"/>
        <v>4.5</v>
      </c>
      <c r="H39" s="86" t="str">
        <f t="shared" si="0"/>
        <v>0x42</v>
      </c>
      <c r="I39" s="120"/>
      <c r="J39" s="121"/>
      <c r="K39" s="122"/>
      <c r="L39" s="30"/>
      <c r="M39" s="95"/>
      <c r="N39" s="97"/>
      <c r="O39" s="97"/>
      <c r="P39" s="97"/>
      <c r="Q39" s="97"/>
      <c r="R39" s="97"/>
      <c r="S39" s="97"/>
      <c r="T39" s="97"/>
      <c r="U39" s="97"/>
      <c r="V39" s="97"/>
      <c r="W39" s="97"/>
      <c r="X39" s="97"/>
      <c r="Y39" s="97"/>
      <c r="Z39" s="97"/>
      <c r="AA39" s="97"/>
      <c r="AB39" s="97"/>
      <c r="AC39" s="97"/>
      <c r="AD39" s="103"/>
      <c r="AG39" s="95"/>
      <c r="AH39" s="97"/>
      <c r="AI39" s="107"/>
      <c r="AJ39" s="107"/>
      <c r="AK39" s="107"/>
      <c r="AL39" s="107"/>
      <c r="AM39" s="107"/>
      <c r="AN39" s="107"/>
      <c r="AO39" s="107"/>
      <c r="AP39" s="107"/>
      <c r="AQ39" s="107"/>
      <c r="AR39" s="107"/>
      <c r="AS39" s="107"/>
      <c r="AT39" s="107"/>
      <c r="AU39" s="107"/>
      <c r="AV39" s="107"/>
      <c r="AW39" s="107"/>
      <c r="AX39" s="103"/>
    </row>
    <row r="40" spans="1:51" x14ac:dyDescent="0.35">
      <c r="A40" s="51"/>
      <c r="B40" s="89" t="s">
        <v>1</v>
      </c>
      <c r="C40" s="75" t="s">
        <v>151</v>
      </c>
      <c r="D40" s="38">
        <v>5</v>
      </c>
      <c r="E40" s="22">
        <f t="shared" si="1"/>
        <v>6</v>
      </c>
      <c r="F40" s="38">
        <v>1</v>
      </c>
      <c r="G40" s="80">
        <f t="shared" si="2"/>
        <v>0</v>
      </c>
      <c r="H40" s="86" t="str">
        <f t="shared" si="0"/>
        <v>0x51</v>
      </c>
      <c r="I40" s="120"/>
      <c r="J40" s="121"/>
      <c r="K40" s="122"/>
      <c r="L40" s="30"/>
      <c r="M40" s="95" t="s">
        <v>117</v>
      </c>
      <c r="N40" s="97"/>
      <c r="O40" s="100"/>
      <c r="P40" s="100"/>
      <c r="Q40" s="100"/>
      <c r="R40" s="100"/>
      <c r="S40" s="100"/>
      <c r="T40" s="100"/>
      <c r="U40" s="100"/>
      <c r="V40" s="100"/>
      <c r="W40" s="100"/>
      <c r="X40" s="100"/>
      <c r="Y40" s="100"/>
      <c r="Z40" s="100"/>
      <c r="AA40" s="100"/>
      <c r="AB40" s="100"/>
      <c r="AC40" s="100"/>
      <c r="AD40" s="104"/>
      <c r="AG40" s="95" t="s">
        <v>117</v>
      </c>
      <c r="AH40" s="99"/>
      <c r="AI40" s="100"/>
      <c r="AJ40" s="100"/>
      <c r="AK40" s="100"/>
      <c r="AL40" s="100"/>
      <c r="AM40" s="100"/>
      <c r="AN40" s="100"/>
      <c r="AO40" s="100"/>
      <c r="AP40" s="100"/>
      <c r="AQ40" s="100"/>
      <c r="AR40" s="100"/>
      <c r="AS40" s="100"/>
      <c r="AT40" s="100"/>
      <c r="AU40" s="100"/>
      <c r="AV40" s="100"/>
      <c r="AW40" s="100"/>
      <c r="AX40" s="103"/>
    </row>
    <row r="41" spans="1:51" x14ac:dyDescent="0.35">
      <c r="A41" s="51"/>
      <c r="B41" s="89" t="s">
        <v>1</v>
      </c>
      <c r="C41" s="75" t="s">
        <v>152</v>
      </c>
      <c r="D41" s="38" t="s">
        <v>130</v>
      </c>
      <c r="E41" s="22" t="e">
        <f t="shared" si="1"/>
        <v>#VALUE!</v>
      </c>
      <c r="F41" s="38" t="s">
        <v>130</v>
      </c>
      <c r="G41" s="80" t="e">
        <f t="shared" si="2"/>
        <v>#VALUE!</v>
      </c>
      <c r="H41" s="86" t="e">
        <f t="shared" si="0"/>
        <v>#VALUE!</v>
      </c>
      <c r="I41" s="120"/>
      <c r="J41" s="121"/>
      <c r="K41" s="122"/>
      <c r="L41" s="30"/>
      <c r="M41" s="95"/>
      <c r="N41" s="99"/>
      <c r="O41" s="97"/>
      <c r="P41" s="97"/>
      <c r="Q41" s="97"/>
      <c r="R41" s="97"/>
      <c r="S41" s="97"/>
      <c r="T41" s="97"/>
      <c r="U41" s="97"/>
      <c r="V41" s="97"/>
      <c r="W41" s="97"/>
      <c r="X41" s="97"/>
      <c r="Y41" s="97"/>
      <c r="Z41" s="97"/>
      <c r="AA41" s="97"/>
      <c r="AB41" s="97"/>
      <c r="AC41" s="97"/>
      <c r="AD41" s="103"/>
      <c r="AG41" s="95"/>
      <c r="AH41" s="97"/>
      <c r="AI41" s="107"/>
      <c r="AJ41" s="107"/>
      <c r="AK41" s="107"/>
      <c r="AL41" s="107"/>
      <c r="AM41" s="107"/>
      <c r="AN41" s="107"/>
      <c r="AO41" s="107"/>
      <c r="AP41" s="107"/>
      <c r="AQ41" s="107"/>
      <c r="AR41" s="107"/>
      <c r="AS41" s="107"/>
      <c r="AT41" s="107"/>
      <c r="AU41" s="107"/>
      <c r="AV41" s="107"/>
      <c r="AW41" s="107"/>
      <c r="AX41" s="104"/>
    </row>
    <row r="42" spans="1:51" x14ac:dyDescent="0.35">
      <c r="A42" s="51"/>
      <c r="B42" s="89" t="s">
        <v>1</v>
      </c>
      <c r="C42" s="75" t="s">
        <v>153</v>
      </c>
      <c r="D42" s="38" t="s">
        <v>130</v>
      </c>
      <c r="E42" s="22" t="e">
        <f t="shared" si="1"/>
        <v>#VALUE!</v>
      </c>
      <c r="F42" s="38" t="s">
        <v>130</v>
      </c>
      <c r="G42" s="80" t="e">
        <f t="shared" si="2"/>
        <v>#VALUE!</v>
      </c>
      <c r="H42" s="86" t="e">
        <f t="shared" si="0"/>
        <v>#VALUE!</v>
      </c>
      <c r="I42" s="120"/>
      <c r="J42" s="121"/>
      <c r="K42" s="122"/>
      <c r="L42" s="30"/>
      <c r="M42" s="95"/>
      <c r="N42" s="97"/>
      <c r="O42" s="97"/>
      <c r="P42" s="97"/>
      <c r="Q42" s="97"/>
      <c r="R42" s="97"/>
      <c r="S42" s="97"/>
      <c r="T42" s="97"/>
      <c r="U42" s="97"/>
      <c r="V42" s="97"/>
      <c r="W42" s="97"/>
      <c r="X42" s="97"/>
      <c r="Y42" s="97"/>
      <c r="Z42" s="97"/>
      <c r="AA42" s="97"/>
      <c r="AB42" s="97"/>
      <c r="AC42" s="97"/>
      <c r="AD42" s="103"/>
      <c r="AG42" s="95"/>
      <c r="AH42" s="97"/>
      <c r="AI42" s="97"/>
      <c r="AJ42" s="97"/>
      <c r="AK42" s="97"/>
      <c r="AL42" s="97"/>
      <c r="AM42" s="97"/>
      <c r="AN42" s="97"/>
      <c r="AO42" s="97"/>
      <c r="AP42" s="97"/>
      <c r="AQ42" s="97"/>
      <c r="AR42" s="97"/>
      <c r="AS42" s="97"/>
      <c r="AT42" s="97"/>
      <c r="AU42" s="97"/>
      <c r="AV42" s="97"/>
      <c r="AW42" s="97"/>
      <c r="AX42" s="103"/>
    </row>
    <row r="43" spans="1:51" x14ac:dyDescent="0.35">
      <c r="A43" s="51"/>
      <c r="B43" s="89" t="s">
        <v>1</v>
      </c>
      <c r="C43" s="75" t="s">
        <v>154</v>
      </c>
      <c r="D43" s="38" t="s">
        <v>130</v>
      </c>
      <c r="E43" s="22" t="e">
        <f t="shared" si="1"/>
        <v>#VALUE!</v>
      </c>
      <c r="F43" s="38" t="s">
        <v>130</v>
      </c>
      <c r="G43" s="80" t="e">
        <f t="shared" si="2"/>
        <v>#VALUE!</v>
      </c>
      <c r="H43" s="86" t="e">
        <f t="shared" si="0"/>
        <v>#VALUE!</v>
      </c>
      <c r="I43" s="120"/>
      <c r="J43" s="121"/>
      <c r="K43" s="122"/>
      <c r="L43" s="30"/>
      <c r="M43" s="95" t="s">
        <v>118</v>
      </c>
      <c r="N43" s="98"/>
      <c r="O43" s="100"/>
      <c r="P43" s="100"/>
      <c r="Q43" s="100"/>
      <c r="R43" s="100"/>
      <c r="S43" s="100"/>
      <c r="T43" s="100"/>
      <c r="U43" s="100"/>
      <c r="V43" s="100"/>
      <c r="W43" s="100"/>
      <c r="X43" s="100"/>
      <c r="Y43" s="100"/>
      <c r="Z43" s="100"/>
      <c r="AA43" s="100"/>
      <c r="AB43" s="100"/>
      <c r="AC43" s="100"/>
      <c r="AD43" s="104"/>
      <c r="AG43" s="95" t="s">
        <v>118</v>
      </c>
      <c r="AH43" s="99"/>
      <c r="AI43" s="100"/>
      <c r="AJ43" s="100"/>
      <c r="AK43" s="100"/>
      <c r="AL43" s="100"/>
      <c r="AM43" s="100"/>
      <c r="AN43" s="100"/>
      <c r="AO43" s="100"/>
      <c r="AP43" s="100"/>
      <c r="AQ43" s="100"/>
      <c r="AR43" s="100"/>
      <c r="AS43" s="100"/>
      <c r="AT43" s="100"/>
      <c r="AU43" s="100"/>
      <c r="AV43" s="100"/>
      <c r="AW43" s="100"/>
      <c r="AX43" s="98"/>
      <c r="AY43" s="96"/>
    </row>
    <row r="44" spans="1:51" ht="15" thickBot="1" x14ac:dyDescent="0.4">
      <c r="A44" s="51"/>
      <c r="B44" s="89" t="s">
        <v>1</v>
      </c>
      <c r="C44" s="75" t="s">
        <v>155</v>
      </c>
      <c r="D44" s="38" t="s">
        <v>130</v>
      </c>
      <c r="E44" s="22" t="e">
        <f t="shared" si="1"/>
        <v>#VALUE!</v>
      </c>
      <c r="F44" s="38" t="s">
        <v>130</v>
      </c>
      <c r="G44" s="80" t="e">
        <f t="shared" si="2"/>
        <v>#VALUE!</v>
      </c>
      <c r="H44" s="86" t="e">
        <f t="shared" si="0"/>
        <v>#VALUE!</v>
      </c>
      <c r="I44" s="120"/>
      <c r="J44" s="121"/>
      <c r="K44" s="122"/>
      <c r="L44" s="30"/>
      <c r="M44" s="94"/>
      <c r="N44" s="105"/>
      <c r="O44" s="108"/>
      <c r="P44" s="108"/>
      <c r="Q44" s="108"/>
      <c r="R44" s="108"/>
      <c r="S44" s="108"/>
      <c r="T44" s="108"/>
      <c r="U44" s="108"/>
      <c r="V44" s="108"/>
      <c r="W44" s="108"/>
      <c r="X44" s="108"/>
      <c r="Y44" s="108"/>
      <c r="Z44" s="108"/>
      <c r="AA44" s="108"/>
      <c r="AB44" s="108"/>
      <c r="AC44" s="108"/>
      <c r="AD44" s="106"/>
      <c r="AG44" s="94"/>
      <c r="AH44" s="105"/>
      <c r="AI44" s="108"/>
      <c r="AJ44" s="108"/>
      <c r="AK44" s="108"/>
      <c r="AL44" s="108"/>
      <c r="AM44" s="108"/>
      <c r="AN44" s="108"/>
      <c r="AO44" s="108"/>
      <c r="AP44" s="108"/>
      <c r="AQ44" s="108"/>
      <c r="AR44" s="108"/>
      <c r="AS44" s="108"/>
      <c r="AT44" s="108"/>
      <c r="AU44" s="108"/>
      <c r="AV44" s="108"/>
      <c r="AW44" s="108"/>
      <c r="AX44" s="111"/>
    </row>
    <row r="45" spans="1:51" x14ac:dyDescent="0.35">
      <c r="A45" s="51"/>
      <c r="B45" s="89" t="s">
        <v>1</v>
      </c>
      <c r="C45" s="75" t="s">
        <v>156</v>
      </c>
      <c r="D45" s="38" t="s">
        <v>130</v>
      </c>
      <c r="E45" s="22" t="e">
        <f t="shared" si="1"/>
        <v>#VALUE!</v>
      </c>
      <c r="F45" s="38" t="s">
        <v>130</v>
      </c>
      <c r="G45" s="80" t="e">
        <f t="shared" si="2"/>
        <v>#VALUE!</v>
      </c>
      <c r="H45" s="86" t="e">
        <f t="shared" si="0"/>
        <v>#VALUE!</v>
      </c>
      <c r="I45" s="120"/>
      <c r="J45" s="121"/>
      <c r="K45" s="122"/>
      <c r="L45" s="30"/>
    </row>
    <row r="46" spans="1:51" x14ac:dyDescent="0.35">
      <c r="A46" s="51"/>
      <c r="B46" s="89" t="s">
        <v>1</v>
      </c>
      <c r="C46" s="75" t="s">
        <v>157</v>
      </c>
      <c r="D46" s="38" t="s">
        <v>130</v>
      </c>
      <c r="E46" s="22" t="e">
        <f t="shared" si="1"/>
        <v>#VALUE!</v>
      </c>
      <c r="F46" s="38" t="s">
        <v>130</v>
      </c>
      <c r="G46" s="80" t="e">
        <f t="shared" si="2"/>
        <v>#VALUE!</v>
      </c>
      <c r="H46" s="86" t="e">
        <f t="shared" si="0"/>
        <v>#VALUE!</v>
      </c>
      <c r="I46" s="120"/>
      <c r="J46" s="121"/>
      <c r="K46" s="122"/>
      <c r="L46" s="30"/>
    </row>
    <row r="47" spans="1:51" x14ac:dyDescent="0.35">
      <c r="A47" s="51"/>
      <c r="B47" s="89" t="s">
        <v>1</v>
      </c>
      <c r="C47" s="75" t="s">
        <v>158</v>
      </c>
      <c r="D47" s="38" t="s">
        <v>130</v>
      </c>
      <c r="E47" s="22" t="e">
        <f t="shared" si="1"/>
        <v>#VALUE!</v>
      </c>
      <c r="F47" s="38" t="s">
        <v>130</v>
      </c>
      <c r="G47" s="80" t="e">
        <f t="shared" si="2"/>
        <v>#VALUE!</v>
      </c>
      <c r="H47" s="86" t="e">
        <f t="shared" si="0"/>
        <v>#VALUE!</v>
      </c>
      <c r="I47" s="120"/>
      <c r="J47" s="121"/>
      <c r="K47" s="122"/>
      <c r="L47" s="30"/>
    </row>
    <row r="48" spans="1:51" ht="15" thickBot="1" x14ac:dyDescent="0.4">
      <c r="A48" s="51"/>
      <c r="B48" s="123"/>
      <c r="C48" s="124"/>
      <c r="D48" s="124"/>
      <c r="E48" s="124"/>
      <c r="F48" s="124"/>
      <c r="G48" s="124"/>
      <c r="H48" s="124"/>
      <c r="I48" s="124"/>
      <c r="J48" s="124"/>
      <c r="K48" s="125"/>
      <c r="L48" s="30"/>
    </row>
    <row r="49" spans="3:14" x14ac:dyDescent="0.35">
      <c r="C49" s="21"/>
      <c r="L49" s="30"/>
    </row>
    <row r="50" spans="3:14" ht="15" thickBot="1" x14ac:dyDescent="0.4">
      <c r="C50" s="21"/>
    </row>
    <row r="51" spans="3:14" ht="15" thickBot="1" x14ac:dyDescent="0.4">
      <c r="C51" s="146" t="s">
        <v>137</v>
      </c>
      <c r="D51" s="147"/>
      <c r="E51" s="147"/>
      <c r="F51" s="147"/>
      <c r="G51" s="147"/>
      <c r="H51" s="147"/>
      <c r="I51" s="147"/>
      <c r="J51" s="147"/>
      <c r="K51" s="148"/>
    </row>
    <row r="52" spans="3:14" x14ac:dyDescent="0.35">
      <c r="C52" s="66" t="s">
        <v>16</v>
      </c>
      <c r="D52" s="67" t="s">
        <v>123</v>
      </c>
      <c r="E52" s="67" t="s">
        <v>124</v>
      </c>
      <c r="F52" s="143" t="s">
        <v>131</v>
      </c>
      <c r="G52" s="144"/>
      <c r="H52" s="144"/>
      <c r="I52" s="144"/>
      <c r="J52" s="144"/>
      <c r="K52" s="145"/>
    </row>
    <row r="53" spans="3:14" x14ac:dyDescent="0.35">
      <c r="C53" s="88" t="s">
        <v>122</v>
      </c>
      <c r="D53" s="83" t="s">
        <v>125</v>
      </c>
      <c r="E53" s="83" t="str">
        <f>IF(D9="zero","0x00","0x01")</f>
        <v>0x01</v>
      </c>
      <c r="F53" s="140" t="s">
        <v>136</v>
      </c>
      <c r="G53" s="141"/>
      <c r="H53" s="141"/>
      <c r="I53" s="141"/>
      <c r="J53" s="141"/>
      <c r="K53" s="142"/>
    </row>
    <row r="54" spans="3:14" x14ac:dyDescent="0.35">
      <c r="C54" s="88" t="s">
        <v>126</v>
      </c>
      <c r="D54" s="83" t="s">
        <v>128</v>
      </c>
      <c r="E54" s="52" t="str">
        <f>F17</f>
        <v>0x01</v>
      </c>
      <c r="F54" s="140" t="s">
        <v>135</v>
      </c>
      <c r="G54" s="141"/>
      <c r="H54" s="141"/>
      <c r="I54" s="141"/>
      <c r="J54" s="141"/>
      <c r="K54" s="142"/>
    </row>
    <row r="55" spans="3:14" x14ac:dyDescent="0.35">
      <c r="C55" s="88" t="s">
        <v>127</v>
      </c>
      <c r="D55" s="83" t="s">
        <v>129</v>
      </c>
      <c r="E55" s="83" t="str">
        <f>F18</f>
        <v>0x04</v>
      </c>
      <c r="F55" s="140" t="s">
        <v>168</v>
      </c>
      <c r="G55" s="141"/>
      <c r="H55" s="141"/>
      <c r="I55" s="141"/>
      <c r="J55" s="141"/>
      <c r="K55" s="142"/>
    </row>
    <row r="56" spans="3:14" x14ac:dyDescent="0.35">
      <c r="C56" s="88" t="s">
        <v>107</v>
      </c>
      <c r="D56" s="83" t="s">
        <v>18</v>
      </c>
      <c r="E56" s="63" t="str">
        <f t="shared" ref="E56:E67" si="3">H36</f>
        <v>0x25</v>
      </c>
      <c r="F56" s="140" t="s">
        <v>132</v>
      </c>
      <c r="G56" s="141"/>
      <c r="H56" s="141"/>
      <c r="I56" s="141"/>
      <c r="J56" s="141"/>
      <c r="K56" s="142"/>
    </row>
    <row r="57" spans="3:14" x14ac:dyDescent="0.35">
      <c r="C57" s="88" t="s">
        <v>108</v>
      </c>
      <c r="D57" s="83" t="s">
        <v>21</v>
      </c>
      <c r="E57" s="83" t="str">
        <f t="shared" si="3"/>
        <v>0x34</v>
      </c>
      <c r="F57" s="140" t="s">
        <v>133</v>
      </c>
      <c r="G57" s="141"/>
      <c r="H57" s="141"/>
      <c r="I57" s="141"/>
      <c r="J57" s="141"/>
      <c r="K57" s="142"/>
    </row>
    <row r="58" spans="3:14" x14ac:dyDescent="0.35">
      <c r="C58" s="88" t="s">
        <v>109</v>
      </c>
      <c r="D58" s="83" t="s">
        <v>24</v>
      </c>
      <c r="E58" s="83" t="str">
        <f t="shared" si="3"/>
        <v>0x13</v>
      </c>
      <c r="F58" s="140" t="s">
        <v>134</v>
      </c>
      <c r="G58" s="141"/>
      <c r="H58" s="141"/>
      <c r="I58" s="141"/>
      <c r="J58" s="141"/>
      <c r="K58" s="142"/>
    </row>
    <row r="59" spans="3:14" x14ac:dyDescent="0.35">
      <c r="C59" s="88" t="s">
        <v>110</v>
      </c>
      <c r="D59" s="83" t="s">
        <v>28</v>
      </c>
      <c r="E59" s="83" t="str">
        <f t="shared" si="3"/>
        <v>0x42</v>
      </c>
      <c r="F59" s="140" t="s">
        <v>138</v>
      </c>
      <c r="G59" s="141"/>
      <c r="H59" s="141"/>
      <c r="I59" s="141"/>
      <c r="J59" s="141"/>
      <c r="K59" s="142"/>
    </row>
    <row r="60" spans="3:14" x14ac:dyDescent="0.35">
      <c r="C60" s="88" t="s">
        <v>111</v>
      </c>
      <c r="D60" s="83" t="s">
        <v>32</v>
      </c>
      <c r="E60" s="83" t="str">
        <f t="shared" si="3"/>
        <v>0x51</v>
      </c>
      <c r="F60" s="140" t="s">
        <v>139</v>
      </c>
      <c r="G60" s="141"/>
      <c r="H60" s="141"/>
      <c r="I60" s="141"/>
      <c r="J60" s="141"/>
      <c r="K60" s="142"/>
    </row>
    <row r="61" spans="3:14" x14ac:dyDescent="0.35">
      <c r="C61" s="88" t="s">
        <v>112</v>
      </c>
      <c r="D61" s="83" t="s">
        <v>36</v>
      </c>
      <c r="E61" s="83" t="e">
        <f t="shared" si="3"/>
        <v>#VALUE!</v>
      </c>
      <c r="F61" s="140" t="s">
        <v>140</v>
      </c>
      <c r="G61" s="141"/>
      <c r="H61" s="141"/>
      <c r="I61" s="141"/>
      <c r="J61" s="141"/>
      <c r="K61" s="142"/>
    </row>
    <row r="62" spans="3:14" x14ac:dyDescent="0.35">
      <c r="C62" s="88" t="s">
        <v>113</v>
      </c>
      <c r="D62" s="83" t="s">
        <v>39</v>
      </c>
      <c r="E62" s="83" t="e">
        <f t="shared" si="3"/>
        <v>#VALUE!</v>
      </c>
      <c r="F62" s="140" t="s">
        <v>141</v>
      </c>
      <c r="G62" s="141"/>
      <c r="H62" s="141"/>
      <c r="I62" s="141"/>
      <c r="J62" s="141"/>
      <c r="K62" s="142"/>
    </row>
    <row r="63" spans="3:14" x14ac:dyDescent="0.35">
      <c r="C63" s="88" t="s">
        <v>114</v>
      </c>
      <c r="D63" s="83" t="s">
        <v>41</v>
      </c>
      <c r="E63" s="83" t="e">
        <f t="shared" si="3"/>
        <v>#VALUE!</v>
      </c>
      <c r="F63" s="140" t="s">
        <v>142</v>
      </c>
      <c r="G63" s="141"/>
      <c r="H63" s="141"/>
      <c r="I63" s="141"/>
      <c r="J63" s="141"/>
      <c r="K63" s="142"/>
    </row>
    <row r="64" spans="3:14" x14ac:dyDescent="0.35">
      <c r="C64" s="88" t="s">
        <v>115</v>
      </c>
      <c r="D64" s="83" t="s">
        <v>43</v>
      </c>
      <c r="E64" s="83" t="e">
        <f t="shared" si="3"/>
        <v>#VALUE!</v>
      </c>
      <c r="F64" s="138" t="s">
        <v>143</v>
      </c>
      <c r="G64" s="138"/>
      <c r="H64" s="138"/>
      <c r="I64" s="138"/>
      <c r="J64" s="138"/>
      <c r="K64" s="139"/>
      <c r="N64" s="30"/>
    </row>
    <row r="65" spans="3:11" x14ac:dyDescent="0.35">
      <c r="C65" s="88" t="s">
        <v>116</v>
      </c>
      <c r="D65" s="83" t="s">
        <v>45</v>
      </c>
      <c r="E65" s="83" t="e">
        <f t="shared" si="3"/>
        <v>#VALUE!</v>
      </c>
      <c r="F65" s="138" t="s">
        <v>144</v>
      </c>
      <c r="G65" s="138"/>
      <c r="H65" s="138"/>
      <c r="I65" s="138"/>
      <c r="J65" s="138"/>
      <c r="K65" s="139"/>
    </row>
    <row r="66" spans="3:11" x14ac:dyDescent="0.35">
      <c r="C66" s="88" t="s">
        <v>117</v>
      </c>
      <c r="D66" s="83" t="s">
        <v>49</v>
      </c>
      <c r="E66" s="83" t="e">
        <f t="shared" si="3"/>
        <v>#VALUE!</v>
      </c>
      <c r="F66" s="138" t="s">
        <v>145</v>
      </c>
      <c r="G66" s="138"/>
      <c r="H66" s="138"/>
      <c r="I66" s="138"/>
      <c r="J66" s="138"/>
      <c r="K66" s="139"/>
    </row>
    <row r="67" spans="3:11" ht="15" thickBot="1" x14ac:dyDescent="0.4">
      <c r="C67" s="64" t="s">
        <v>118</v>
      </c>
      <c r="D67" s="87" t="s">
        <v>51</v>
      </c>
      <c r="E67" s="87" t="e">
        <f t="shared" si="3"/>
        <v>#VALUE!</v>
      </c>
      <c r="F67" s="116" t="s">
        <v>146</v>
      </c>
      <c r="G67" s="116"/>
      <c r="H67" s="116"/>
      <c r="I67" s="116"/>
      <c r="J67" s="116"/>
      <c r="K67" s="117"/>
    </row>
  </sheetData>
  <dataConsolidate/>
  <mergeCells count="71">
    <mergeCell ref="B4:K4"/>
    <mergeCell ref="M4:AD4"/>
    <mergeCell ref="AG4:AX4"/>
    <mergeCell ref="B5:B6"/>
    <mergeCell ref="C5:D6"/>
    <mergeCell ref="E5:K6"/>
    <mergeCell ref="B9:B10"/>
    <mergeCell ref="C9:C10"/>
    <mergeCell ref="D9:D10"/>
    <mergeCell ref="F9:G9"/>
    <mergeCell ref="H9:K9"/>
    <mergeCell ref="F10:G10"/>
    <mergeCell ref="C14:D14"/>
    <mergeCell ref="E14:K14"/>
    <mergeCell ref="C7:D7"/>
    <mergeCell ref="E7:K7"/>
    <mergeCell ref="F8:G8"/>
    <mergeCell ref="H8:K8"/>
    <mergeCell ref="E19:K19"/>
    <mergeCell ref="H10:K10"/>
    <mergeCell ref="F11:K11"/>
    <mergeCell ref="F12:K12"/>
    <mergeCell ref="F13:K13"/>
    <mergeCell ref="C15:D15"/>
    <mergeCell ref="E15:K15"/>
    <mergeCell ref="G16:K16"/>
    <mergeCell ref="G17:K17"/>
    <mergeCell ref="G18:K18"/>
    <mergeCell ref="F34:K34"/>
    <mergeCell ref="F20:K20"/>
    <mergeCell ref="F21:K21"/>
    <mergeCell ref="F22:K22"/>
    <mergeCell ref="F23:K23"/>
    <mergeCell ref="B24:K25"/>
    <mergeCell ref="B26:K28"/>
    <mergeCell ref="F29:K29"/>
    <mergeCell ref="F30:K30"/>
    <mergeCell ref="F31:K31"/>
    <mergeCell ref="F32:K32"/>
    <mergeCell ref="F33:K33"/>
    <mergeCell ref="I46:K46"/>
    <mergeCell ref="I35:K35"/>
    <mergeCell ref="I36:K36"/>
    <mergeCell ref="I37:K37"/>
    <mergeCell ref="I38:K38"/>
    <mergeCell ref="I39:K39"/>
    <mergeCell ref="I40:K40"/>
    <mergeCell ref="I41:K41"/>
    <mergeCell ref="I42:K42"/>
    <mergeCell ref="I43:K43"/>
    <mergeCell ref="I44:K44"/>
    <mergeCell ref="I45:K45"/>
    <mergeCell ref="F60:K60"/>
    <mergeCell ref="I47:K47"/>
    <mergeCell ref="B48:K48"/>
    <mergeCell ref="C51:K51"/>
    <mergeCell ref="F52:K52"/>
    <mergeCell ref="F53:K53"/>
    <mergeCell ref="F54:K54"/>
    <mergeCell ref="F55:K55"/>
    <mergeCell ref="F56:K56"/>
    <mergeCell ref="F57:K57"/>
    <mergeCell ref="F58:K58"/>
    <mergeCell ref="F59:K59"/>
    <mergeCell ref="F67:K67"/>
    <mergeCell ref="F61:K61"/>
    <mergeCell ref="F62:K62"/>
    <mergeCell ref="F63:K63"/>
    <mergeCell ref="F64:K64"/>
    <mergeCell ref="F65:K65"/>
    <mergeCell ref="F66:K66"/>
  </mergeCells>
  <conditionalFormatting sqref="O9:U9 N10 N28 N37">
    <cfRule type="dataBar" priority="92">
      <dataBar>
        <cfvo type="min"/>
        <cfvo type="max"/>
        <color rgb="FFD6007B"/>
      </dataBar>
      <extLst>
        <ext xmlns:x14="http://schemas.microsoft.com/office/spreadsheetml/2009/9/main" uri="{B025F937-C7B1-47D3-B67F-A62EFF666E3E}">
          <x14:id>{9E02F1A5-104E-4847-AAFA-AEDF6C2EFABA}</x14:id>
        </ext>
      </extLst>
    </cfRule>
  </conditionalFormatting>
  <conditionalFormatting sqref="N7 N43 N34">
    <cfRule type="dataBar" priority="91">
      <dataBar>
        <cfvo type="min"/>
        <cfvo type="max"/>
        <color rgb="FFD6007B"/>
      </dataBar>
      <extLst>
        <ext xmlns:x14="http://schemas.microsoft.com/office/spreadsheetml/2009/9/main" uri="{B025F937-C7B1-47D3-B67F-A62EFF666E3E}">
          <x14:id>{836032F0-8533-45C1-8CE2-8FC3E602EE93}</x14:id>
        </ext>
      </extLst>
    </cfRule>
  </conditionalFormatting>
  <conditionalFormatting sqref="N31 N40">
    <cfRule type="dataBar" priority="90">
      <dataBar>
        <cfvo type="min"/>
        <cfvo type="max"/>
        <color rgb="FFD6007B"/>
      </dataBar>
      <extLst>
        <ext xmlns:x14="http://schemas.microsoft.com/office/spreadsheetml/2009/9/main" uri="{B025F937-C7B1-47D3-B67F-A62EFF666E3E}">
          <x14:id>{F7C737AE-1A04-4500-AE8C-0A7A4F4E8FC3}</x14:id>
        </ext>
      </extLst>
    </cfRule>
  </conditionalFormatting>
  <conditionalFormatting sqref="P10">
    <cfRule type="expression" dxfId="1097" priority="87">
      <formula>MATCH(2,D36,1)=1</formula>
    </cfRule>
    <cfRule type="expression" dxfId="1096" priority="88" stopIfTrue="1">
      <formula>MATCH(2,D36,0)=1</formula>
    </cfRule>
    <cfRule type="expression" dxfId="1095" priority="89">
      <formula>MATCH(2,D36,-1)=1</formula>
    </cfRule>
  </conditionalFormatting>
  <conditionalFormatting sqref="Q10">
    <cfRule type="expression" dxfId="1094" priority="84">
      <formula>MATCH(3,D36,1)=1</formula>
    </cfRule>
    <cfRule type="expression" dxfId="1093" priority="85" stopIfTrue="1">
      <formula>MATCH(3,D36,0)=1</formula>
    </cfRule>
    <cfRule type="expression" dxfId="1092" priority="86">
      <formula>MATCH(3,D36,-1)=1</formula>
    </cfRule>
  </conditionalFormatting>
  <conditionalFormatting sqref="R10">
    <cfRule type="expression" dxfId="1091" priority="81">
      <formula>MATCH(4,D36,1)=1</formula>
    </cfRule>
    <cfRule type="expression" dxfId="1090" priority="82" stopIfTrue="1">
      <formula>MATCH(4,D36,0)=1</formula>
    </cfRule>
    <cfRule type="expression" dxfId="1089" priority="83">
      <formula>MATCH(4,D36,-1)=1</formula>
    </cfRule>
  </conditionalFormatting>
  <conditionalFormatting sqref="S10">
    <cfRule type="expression" dxfId="1088" priority="78" stopIfTrue="1">
      <formula>MATCH(5,D36,0)=1</formula>
    </cfRule>
    <cfRule type="expression" dxfId="1087" priority="79">
      <formula>MATCH(5,D36,1)=1</formula>
    </cfRule>
    <cfRule type="expression" dxfId="1086" priority="80">
      <formula>MATCH(5,D36,-1)=1</formula>
    </cfRule>
  </conditionalFormatting>
  <conditionalFormatting sqref="T10">
    <cfRule type="expression" dxfId="1085" priority="75">
      <formula>MATCH(6,D36,1)=1</formula>
    </cfRule>
    <cfRule type="expression" dxfId="1084" priority="76" stopIfTrue="1">
      <formula>MATCH(6,D36,0)=1</formula>
    </cfRule>
    <cfRule type="expression" dxfId="1083" priority="77">
      <formula>MATCH(6,D36,-1)=1</formula>
    </cfRule>
  </conditionalFormatting>
  <conditionalFormatting sqref="U10">
    <cfRule type="expression" dxfId="1082" priority="72">
      <formula>MATCH(7,D36,1)=1</formula>
    </cfRule>
    <cfRule type="expression" dxfId="1081" priority="73" stopIfTrue="1">
      <formula>MATCH(7,D36,0)=1</formula>
    </cfRule>
    <cfRule type="expression" dxfId="1080" priority="74">
      <formula>MATCH(7,D36,-1)=1</formula>
    </cfRule>
  </conditionalFormatting>
  <conditionalFormatting sqref="V10">
    <cfRule type="expression" dxfId="1079" priority="69">
      <formula>MATCH(8,D36,1)=1</formula>
    </cfRule>
    <cfRule type="expression" dxfId="1078" priority="70" stopIfTrue="1">
      <formula>MATCH(8,D36,0)=1</formula>
    </cfRule>
    <cfRule type="expression" dxfId="1077" priority="71">
      <formula>MATCH(8,D36,-1)=1</formula>
    </cfRule>
  </conditionalFormatting>
  <conditionalFormatting sqref="W10">
    <cfRule type="expression" dxfId="1076" priority="66">
      <formula>MATCH(9,D36,1)=1</formula>
    </cfRule>
    <cfRule type="expression" dxfId="1075" priority="67" stopIfTrue="1">
      <formula>MATCH(9,D36,0)=1</formula>
    </cfRule>
    <cfRule type="expression" dxfId="1074" priority="68">
      <formula>MATCH(9,D36,-1)=1</formula>
    </cfRule>
  </conditionalFormatting>
  <conditionalFormatting sqref="X10">
    <cfRule type="expression" dxfId="1073" priority="63">
      <formula>MATCH(10,D36,1)=1</formula>
    </cfRule>
    <cfRule type="expression" dxfId="1072" priority="64" stopIfTrue="1">
      <formula>MATCH(10,D36,0)=1</formula>
    </cfRule>
    <cfRule type="expression" dxfId="1071" priority="65">
      <formula>MATCH(10,D36,-1)=1</formula>
    </cfRule>
  </conditionalFormatting>
  <conditionalFormatting sqref="Y10">
    <cfRule type="expression" dxfId="1070" priority="60">
      <formula>MATCH(11,D36,1)=1</formula>
    </cfRule>
    <cfRule type="expression" dxfId="1069" priority="61" stopIfTrue="1">
      <formula>MATCH(11,D36,0)=1</formula>
    </cfRule>
    <cfRule type="expression" dxfId="1068" priority="62">
      <formula>MATCH(11,D36,-1)=1</formula>
    </cfRule>
  </conditionalFormatting>
  <conditionalFormatting sqref="Z10">
    <cfRule type="expression" dxfId="1067" priority="57">
      <formula>MATCH(12,D36,1)=1</formula>
    </cfRule>
    <cfRule type="expression" dxfId="1066" priority="58" stopIfTrue="1">
      <formula>MATCH(12,D36,0)=1</formula>
    </cfRule>
    <cfRule type="expression" dxfId="1065" priority="59">
      <formula>MATCH(12,D36,-1)=1</formula>
    </cfRule>
  </conditionalFormatting>
  <conditionalFormatting sqref="AA10">
    <cfRule type="expression" dxfId="1064" priority="54">
      <formula>MATCH(13,D36,1)=1</formula>
    </cfRule>
    <cfRule type="expression" dxfId="1063" priority="55" stopIfTrue="1">
      <formula>MATCH(13,D36,0)=1</formula>
    </cfRule>
    <cfRule type="expression" dxfId="1062" priority="56">
      <formula>MATCH(13,D36,-1)=1</formula>
    </cfRule>
  </conditionalFormatting>
  <conditionalFormatting sqref="AB10">
    <cfRule type="expression" dxfId="1061" priority="51">
      <formula>MATCH(14,D36,1)=1</formula>
    </cfRule>
    <cfRule type="expression" dxfId="1060" priority="52" stopIfTrue="1">
      <formula>MATCH(14,D36,0)=1</formula>
    </cfRule>
    <cfRule type="expression" dxfId="1059" priority="53">
      <formula>MATCH(14,D36,-1)=1</formula>
    </cfRule>
  </conditionalFormatting>
  <conditionalFormatting sqref="AC10">
    <cfRule type="expression" dxfId="1058" priority="48">
      <formula>MATCH(15,D36,1)=1</formula>
    </cfRule>
    <cfRule type="expression" dxfId="1057" priority="49" stopIfTrue="1">
      <formula>MATCH(15,D36,0)=1</formula>
    </cfRule>
    <cfRule type="expression" dxfId="1056" priority="50">
      <formula>MATCH(15,D36,-1)=1</formula>
    </cfRule>
  </conditionalFormatting>
  <conditionalFormatting sqref="O10">
    <cfRule type="expression" dxfId="1055" priority="46" stopIfTrue="1">
      <formula>MATCH(1,D36,0)=1</formula>
    </cfRule>
    <cfRule type="expression" dxfId="1054" priority="47">
      <formula>MATCH(1,D36,-1)=1</formula>
    </cfRule>
  </conditionalFormatting>
  <conditionalFormatting sqref="P13">
    <cfRule type="expression" dxfId="1053" priority="93">
      <formula>MATCH(2,D37,1)=1</formula>
    </cfRule>
    <cfRule type="expression" dxfId="1052" priority="94" stopIfTrue="1">
      <formula>MATCH(2,D37,0)=1</formula>
    </cfRule>
    <cfRule type="expression" dxfId="1051" priority="95">
      <formula>MATCH(2,D37,-1)=1</formula>
    </cfRule>
  </conditionalFormatting>
  <conditionalFormatting sqref="Q13">
    <cfRule type="expression" dxfId="1050" priority="96">
      <formula>MATCH(3,D37,1)=1</formula>
    </cfRule>
    <cfRule type="expression" dxfId="1049" priority="97" stopIfTrue="1">
      <formula>MATCH(3,D37,0)=1</formula>
    </cfRule>
    <cfRule type="expression" dxfId="1048" priority="98">
      <formula>MATCH(3,D37,-1)=1</formula>
    </cfRule>
  </conditionalFormatting>
  <conditionalFormatting sqref="R13">
    <cfRule type="expression" dxfId="1047" priority="99">
      <formula>MATCH(4,D37,1)=1</formula>
    </cfRule>
    <cfRule type="expression" dxfId="1046" priority="100" stopIfTrue="1">
      <formula>MATCH(4,D37,0)=1</formula>
    </cfRule>
    <cfRule type="expression" dxfId="1045" priority="101">
      <formula>MATCH(4,D37,-1)=1</formula>
    </cfRule>
  </conditionalFormatting>
  <conditionalFormatting sqref="S13">
    <cfRule type="expression" dxfId="1044" priority="102" stopIfTrue="1">
      <formula>MATCH(5,D37,0)=1</formula>
    </cfRule>
    <cfRule type="expression" dxfId="1043" priority="103">
      <formula>MATCH(5,D37,1)=1</formula>
    </cfRule>
    <cfRule type="expression" dxfId="1042" priority="104">
      <formula>MATCH(5,D37,-1)=1</formula>
    </cfRule>
  </conditionalFormatting>
  <conditionalFormatting sqref="T13">
    <cfRule type="expression" dxfId="1041" priority="105">
      <formula>MATCH(6,D37,1)=1</formula>
    </cfRule>
    <cfRule type="expression" dxfId="1040" priority="106" stopIfTrue="1">
      <formula>MATCH(6,D37,0)=1</formula>
    </cfRule>
    <cfRule type="expression" dxfId="1039" priority="107">
      <formula>MATCH(6,D37,-1)=1</formula>
    </cfRule>
  </conditionalFormatting>
  <conditionalFormatting sqref="U13">
    <cfRule type="expression" dxfId="1038" priority="108">
      <formula>MATCH(7,D37,1)=1</formula>
    </cfRule>
    <cfRule type="expression" dxfId="1037" priority="109" stopIfTrue="1">
      <formula>MATCH(7,D37,0)=1</formula>
    </cfRule>
    <cfRule type="expression" dxfId="1036" priority="110">
      <formula>MATCH(7,D37,-1)=1</formula>
    </cfRule>
  </conditionalFormatting>
  <conditionalFormatting sqref="V13">
    <cfRule type="expression" dxfId="1035" priority="111">
      <formula>MATCH(8,D37,1)=1</formula>
    </cfRule>
    <cfRule type="expression" dxfId="1034" priority="112" stopIfTrue="1">
      <formula>MATCH(8,D37,0)=1</formula>
    </cfRule>
    <cfRule type="expression" dxfId="1033" priority="113">
      <formula>MATCH(8,D37,-1)=1</formula>
    </cfRule>
  </conditionalFormatting>
  <conditionalFormatting sqref="W13">
    <cfRule type="expression" dxfId="1032" priority="114">
      <formula>MATCH(9,D37,1)=1</formula>
    </cfRule>
    <cfRule type="expression" dxfId="1031" priority="115" stopIfTrue="1">
      <formula>MATCH(9,D37,0)=1</formula>
    </cfRule>
    <cfRule type="expression" dxfId="1030" priority="116">
      <formula>MATCH(9,D37,-1)=1</formula>
    </cfRule>
  </conditionalFormatting>
  <conditionalFormatting sqref="X13">
    <cfRule type="expression" dxfId="1029" priority="117">
      <formula>MATCH(10,D37,1)=1</formula>
    </cfRule>
    <cfRule type="expression" dxfId="1028" priority="118" stopIfTrue="1">
      <formula>MATCH(10,D37,0)=1</formula>
    </cfRule>
    <cfRule type="expression" dxfId="1027" priority="119">
      <formula>MATCH(10,D37,-1)=1</formula>
    </cfRule>
  </conditionalFormatting>
  <conditionalFormatting sqref="Y13">
    <cfRule type="expression" dxfId="1026" priority="120">
      <formula>MATCH(11,D37,1)=1</formula>
    </cfRule>
    <cfRule type="expression" dxfId="1025" priority="121" stopIfTrue="1">
      <formula>MATCH(11,D37,0)=1</formula>
    </cfRule>
    <cfRule type="expression" dxfId="1024" priority="122">
      <formula>MATCH(11,D37,-1)=1</formula>
    </cfRule>
  </conditionalFormatting>
  <conditionalFormatting sqref="Z13">
    <cfRule type="expression" dxfId="1023" priority="123">
      <formula>MATCH(12,D37,1)=1</formula>
    </cfRule>
    <cfRule type="expression" dxfId="1022" priority="124" stopIfTrue="1">
      <formula>MATCH(12,D37,0)=1</formula>
    </cfRule>
    <cfRule type="expression" dxfId="1021" priority="125">
      <formula>MATCH(12,D37,-1)=1</formula>
    </cfRule>
  </conditionalFormatting>
  <conditionalFormatting sqref="AA13">
    <cfRule type="expression" dxfId="1020" priority="126">
      <formula>MATCH(13,D37,1)=1</formula>
    </cfRule>
    <cfRule type="expression" dxfId="1019" priority="127" stopIfTrue="1">
      <formula>MATCH(13,D37,0)=1</formula>
    </cfRule>
    <cfRule type="expression" dxfId="1018" priority="128">
      <formula>MATCH(13,D37,-1)=1</formula>
    </cfRule>
  </conditionalFormatting>
  <conditionalFormatting sqref="AB13">
    <cfRule type="expression" dxfId="1017" priority="129">
      <formula>MATCH(14,D37,1)=1</formula>
    </cfRule>
    <cfRule type="expression" dxfId="1016" priority="130" stopIfTrue="1">
      <formula>MATCH(14,D37,0)=1</formula>
    </cfRule>
    <cfRule type="expression" dxfId="1015" priority="131">
      <formula>MATCH(14,D37,-1)=1</formula>
    </cfRule>
  </conditionalFormatting>
  <conditionalFormatting sqref="AC13">
    <cfRule type="expression" dxfId="1014" priority="132">
      <formula>MATCH(15,D37,1)=1</formula>
    </cfRule>
    <cfRule type="expression" dxfId="1013" priority="133" stopIfTrue="1">
      <formula>MATCH(15,D37,0)=1</formula>
    </cfRule>
    <cfRule type="expression" dxfId="1012" priority="134">
      <formula>MATCH(15,D37,-1)=1</formula>
    </cfRule>
  </conditionalFormatting>
  <conditionalFormatting sqref="O13">
    <cfRule type="expression" dxfId="1011" priority="135" stopIfTrue="1">
      <formula>MATCH(1,D37,0)=1</formula>
    </cfRule>
    <cfRule type="expression" dxfId="1010" priority="136">
      <formula>MATCH(1,D37,-1)=1</formula>
    </cfRule>
  </conditionalFormatting>
  <conditionalFormatting sqref="P16">
    <cfRule type="expression" dxfId="1009" priority="137">
      <formula>MATCH(2,D38,1)=1</formula>
    </cfRule>
    <cfRule type="expression" dxfId="1008" priority="138" stopIfTrue="1">
      <formula>MATCH(2,D38,0)=1</formula>
    </cfRule>
    <cfRule type="expression" dxfId="1007" priority="139">
      <formula>MATCH(2,D38,-1)=1</formula>
    </cfRule>
  </conditionalFormatting>
  <conditionalFormatting sqref="Q16">
    <cfRule type="expression" dxfId="1006" priority="140">
      <formula>MATCH(3,D38,1)=1</formula>
    </cfRule>
    <cfRule type="expression" dxfId="1005" priority="141" stopIfTrue="1">
      <formula>MATCH(3,D38,0)=1</formula>
    </cfRule>
    <cfRule type="expression" dxfId="1004" priority="142">
      <formula>MATCH(3,D38,-1)=1</formula>
    </cfRule>
  </conditionalFormatting>
  <conditionalFormatting sqref="R16">
    <cfRule type="expression" dxfId="1003" priority="143">
      <formula>MATCH(4,D38,1)=1</formula>
    </cfRule>
    <cfRule type="expression" dxfId="1002" priority="144" stopIfTrue="1">
      <formula>MATCH(4,D38,0)=1</formula>
    </cfRule>
    <cfRule type="expression" dxfId="1001" priority="145">
      <formula>MATCH(4,D38,-1)=1</formula>
    </cfRule>
  </conditionalFormatting>
  <conditionalFormatting sqref="S16">
    <cfRule type="expression" dxfId="1000" priority="146" stopIfTrue="1">
      <formula>MATCH(5,D38,0)=1</formula>
    </cfRule>
    <cfRule type="expression" dxfId="999" priority="147">
      <formula>MATCH(5,D38,1)=1</formula>
    </cfRule>
    <cfRule type="expression" dxfId="998" priority="148">
      <formula>MATCH(5,D38,-1)=1</formula>
    </cfRule>
  </conditionalFormatting>
  <conditionalFormatting sqref="T16">
    <cfRule type="expression" dxfId="997" priority="149">
      <formula>MATCH(6,D38,1)=1</formula>
    </cfRule>
    <cfRule type="expression" dxfId="996" priority="150" stopIfTrue="1">
      <formula>MATCH(6,D38,0)=1</formula>
    </cfRule>
    <cfRule type="expression" dxfId="995" priority="151">
      <formula>MATCH(6,D38,-1)=1</formula>
    </cfRule>
  </conditionalFormatting>
  <conditionalFormatting sqref="U16">
    <cfRule type="expression" dxfId="994" priority="152">
      <formula>MATCH(7,D38,1)=1</formula>
    </cfRule>
    <cfRule type="expression" dxfId="993" priority="153" stopIfTrue="1">
      <formula>MATCH(7,D38,0)=1</formula>
    </cfRule>
    <cfRule type="expression" dxfId="992" priority="154">
      <formula>MATCH(7,D38,-1)=1</formula>
    </cfRule>
  </conditionalFormatting>
  <conditionalFormatting sqref="V16">
    <cfRule type="expression" dxfId="991" priority="155">
      <formula>MATCH(8,D38,1)=1</formula>
    </cfRule>
    <cfRule type="expression" dxfId="990" priority="156" stopIfTrue="1">
      <formula>MATCH(8,D38,0)=1</formula>
    </cfRule>
    <cfRule type="expression" dxfId="989" priority="157">
      <formula>MATCH(8,D38,-1)=1</formula>
    </cfRule>
  </conditionalFormatting>
  <conditionalFormatting sqref="W16">
    <cfRule type="expression" dxfId="988" priority="158">
      <formula>MATCH(9,D38,1)=1</formula>
    </cfRule>
    <cfRule type="expression" dxfId="987" priority="159" stopIfTrue="1">
      <formula>MATCH(9,D38,0)=1</formula>
    </cfRule>
    <cfRule type="expression" dxfId="986" priority="160">
      <formula>MATCH(9,D38,-1)=1</formula>
    </cfRule>
  </conditionalFormatting>
  <conditionalFormatting sqref="X16">
    <cfRule type="expression" dxfId="985" priority="161">
      <formula>MATCH(10,D38,1)=1</formula>
    </cfRule>
    <cfRule type="expression" dxfId="984" priority="162" stopIfTrue="1">
      <formula>MATCH(10,D38,0)=1</formula>
    </cfRule>
    <cfRule type="expression" dxfId="983" priority="163">
      <formula>MATCH(10,D38,-1)=1</formula>
    </cfRule>
  </conditionalFormatting>
  <conditionalFormatting sqref="Y16">
    <cfRule type="expression" dxfId="982" priority="164">
      <formula>MATCH(11,D38,1)=1</formula>
    </cfRule>
    <cfRule type="expression" dxfId="981" priority="165" stopIfTrue="1">
      <formula>MATCH(11,D38,0)=1</formula>
    </cfRule>
    <cfRule type="expression" dxfId="980" priority="166">
      <formula>MATCH(11,D38,-1)=1</formula>
    </cfRule>
  </conditionalFormatting>
  <conditionalFormatting sqref="Z16">
    <cfRule type="expression" dxfId="979" priority="167">
      <formula>MATCH(12,D38,1)=1</formula>
    </cfRule>
    <cfRule type="expression" dxfId="978" priority="168" stopIfTrue="1">
      <formula>MATCH(12,D38,0)=1</formula>
    </cfRule>
    <cfRule type="expression" dxfId="977" priority="169">
      <formula>MATCH(12,D38,-1)=1</formula>
    </cfRule>
  </conditionalFormatting>
  <conditionalFormatting sqref="AA16">
    <cfRule type="expression" dxfId="976" priority="170">
      <formula>MATCH(13,D38,1)=1</formula>
    </cfRule>
    <cfRule type="expression" dxfId="975" priority="171" stopIfTrue="1">
      <formula>MATCH(13,D38,0)=1</formula>
    </cfRule>
    <cfRule type="expression" dxfId="974" priority="172">
      <formula>MATCH(13,D38,-1)=1</formula>
    </cfRule>
  </conditionalFormatting>
  <conditionalFormatting sqref="AB16">
    <cfRule type="expression" dxfId="973" priority="173">
      <formula>MATCH(14,D38,1)=1</formula>
    </cfRule>
    <cfRule type="expression" dxfId="972" priority="174" stopIfTrue="1">
      <formula>MATCH(14,D38,0)=1</formula>
    </cfRule>
    <cfRule type="expression" dxfId="971" priority="175">
      <formula>MATCH(14,D38,-1)=1</formula>
    </cfRule>
  </conditionalFormatting>
  <conditionalFormatting sqref="AC16">
    <cfRule type="expression" dxfId="970" priority="176">
      <formula>MATCH(15,D38,1)=1</formula>
    </cfRule>
    <cfRule type="expression" dxfId="969" priority="177" stopIfTrue="1">
      <formula>MATCH(15,D38,0)=1</formula>
    </cfRule>
    <cfRule type="expression" dxfId="968" priority="178">
      <formula>MATCH(15,D38,-1)=1</formula>
    </cfRule>
  </conditionalFormatting>
  <conditionalFormatting sqref="O16">
    <cfRule type="expression" dxfId="967" priority="179" stopIfTrue="1">
      <formula>MATCH(1,D38,0)=1</formula>
    </cfRule>
    <cfRule type="expression" dxfId="966" priority="180">
      <formula>MATCH(1,D38,-1)=1</formula>
    </cfRule>
  </conditionalFormatting>
  <conditionalFormatting sqref="P19">
    <cfRule type="expression" dxfId="965" priority="181">
      <formula>MATCH(2,D39,1)=1</formula>
    </cfRule>
    <cfRule type="expression" dxfId="964" priority="182" stopIfTrue="1">
      <formula>MATCH(2,D39,0)=1</formula>
    </cfRule>
    <cfRule type="expression" dxfId="963" priority="183">
      <formula>MATCH(2,D39,-1)=1</formula>
    </cfRule>
  </conditionalFormatting>
  <conditionalFormatting sqref="Q19">
    <cfRule type="expression" dxfId="962" priority="184">
      <formula>MATCH(3,D39,1)=1</formula>
    </cfRule>
    <cfRule type="expression" dxfId="961" priority="185" stopIfTrue="1">
      <formula>MATCH(3,D39,0)=1</formula>
    </cfRule>
    <cfRule type="expression" dxfId="960" priority="186">
      <formula>MATCH(3,D39,-1)=1</formula>
    </cfRule>
  </conditionalFormatting>
  <conditionalFormatting sqref="R19">
    <cfRule type="expression" dxfId="959" priority="187">
      <formula>MATCH(4,D39,1)=1</formula>
    </cfRule>
    <cfRule type="expression" dxfId="958" priority="188" stopIfTrue="1">
      <formula>MATCH(4,D39,0)=1</formula>
    </cfRule>
    <cfRule type="expression" dxfId="957" priority="189">
      <formula>MATCH(4,D39,-1)=1</formula>
    </cfRule>
  </conditionalFormatting>
  <conditionalFormatting sqref="S19">
    <cfRule type="expression" dxfId="956" priority="190" stopIfTrue="1">
      <formula>MATCH(5,D39,0)=1</formula>
    </cfRule>
    <cfRule type="expression" dxfId="955" priority="191">
      <formula>MATCH(5,D39,1)=1</formula>
    </cfRule>
    <cfRule type="expression" dxfId="954" priority="192">
      <formula>MATCH(5,D39,-1)=1</formula>
    </cfRule>
  </conditionalFormatting>
  <conditionalFormatting sqref="T19">
    <cfRule type="expression" dxfId="953" priority="193">
      <formula>MATCH(6,D39,1)=1</formula>
    </cfRule>
    <cfRule type="expression" dxfId="952" priority="194" stopIfTrue="1">
      <formula>MATCH(6,D39,0)=1</formula>
    </cfRule>
    <cfRule type="expression" dxfId="951" priority="195">
      <formula>MATCH(6,D39,-1)=1</formula>
    </cfRule>
  </conditionalFormatting>
  <conditionalFormatting sqref="U19">
    <cfRule type="expression" dxfId="950" priority="196">
      <formula>MATCH(7,D39,1)=1</formula>
    </cfRule>
    <cfRule type="expression" dxfId="949" priority="197" stopIfTrue="1">
      <formula>MATCH(7,D39,0)=1</formula>
    </cfRule>
    <cfRule type="expression" dxfId="948" priority="198">
      <formula>MATCH(7,D39,-1)=1</formula>
    </cfRule>
  </conditionalFormatting>
  <conditionalFormatting sqref="V19">
    <cfRule type="expression" dxfId="947" priority="199">
      <formula>MATCH(8,D39,1)=1</formula>
    </cfRule>
    <cfRule type="expression" dxfId="946" priority="200" stopIfTrue="1">
      <formula>MATCH(8,D39,0)=1</formula>
    </cfRule>
    <cfRule type="expression" dxfId="945" priority="201">
      <formula>MATCH(8,D39,-1)=1</formula>
    </cfRule>
  </conditionalFormatting>
  <conditionalFormatting sqref="W19">
    <cfRule type="expression" dxfId="944" priority="202">
      <formula>MATCH(9,D39,1)=1</formula>
    </cfRule>
    <cfRule type="expression" dxfId="943" priority="203" stopIfTrue="1">
      <formula>MATCH(9,D39,0)=1</formula>
    </cfRule>
    <cfRule type="expression" dxfId="942" priority="204">
      <formula>MATCH(9,D39,-1)=1</formula>
    </cfRule>
  </conditionalFormatting>
  <conditionalFormatting sqref="X19">
    <cfRule type="expression" dxfId="941" priority="205">
      <formula>MATCH(10,D39,1)=1</formula>
    </cfRule>
    <cfRule type="expression" dxfId="940" priority="206" stopIfTrue="1">
      <formula>MATCH(10,D39,0)=1</formula>
    </cfRule>
    <cfRule type="expression" dxfId="939" priority="207">
      <formula>MATCH(10,D39,-1)=1</formula>
    </cfRule>
  </conditionalFormatting>
  <conditionalFormatting sqref="Y19">
    <cfRule type="expression" dxfId="938" priority="208">
      <formula>MATCH(11,D39,1)=1</formula>
    </cfRule>
    <cfRule type="expression" dxfId="937" priority="209" stopIfTrue="1">
      <formula>MATCH(11,D39,0)=1</formula>
    </cfRule>
    <cfRule type="expression" dxfId="936" priority="210">
      <formula>MATCH(11,D39,-1)=1</formula>
    </cfRule>
  </conditionalFormatting>
  <conditionalFormatting sqref="Z19">
    <cfRule type="expression" dxfId="935" priority="211">
      <formula>MATCH(12,D39,1)=1</formula>
    </cfRule>
    <cfRule type="expression" dxfId="934" priority="212" stopIfTrue="1">
      <formula>MATCH(12,D39,0)=1</formula>
    </cfRule>
    <cfRule type="expression" dxfId="933" priority="213">
      <formula>MATCH(12,D39,-1)=1</formula>
    </cfRule>
  </conditionalFormatting>
  <conditionalFormatting sqref="AA19">
    <cfRule type="expression" dxfId="932" priority="214">
      <formula>MATCH(13,D39,1)=1</formula>
    </cfRule>
    <cfRule type="expression" dxfId="931" priority="215" stopIfTrue="1">
      <formula>MATCH(13,D39,0)=1</formula>
    </cfRule>
    <cfRule type="expression" dxfId="930" priority="216">
      <formula>MATCH(13,D39,-1)=1</formula>
    </cfRule>
  </conditionalFormatting>
  <conditionalFormatting sqref="AB19">
    <cfRule type="expression" dxfId="929" priority="217">
      <formula>MATCH(14,D39,1)=1</formula>
    </cfRule>
    <cfRule type="expression" dxfId="928" priority="218" stopIfTrue="1">
      <formula>MATCH(14,D39,0)=1</formula>
    </cfRule>
    <cfRule type="expression" dxfId="927" priority="219">
      <formula>MATCH(14,D39,-1)=1</formula>
    </cfRule>
  </conditionalFormatting>
  <conditionalFormatting sqref="AC19">
    <cfRule type="expression" dxfId="926" priority="220">
      <formula>MATCH(15,D39,1)=1</formula>
    </cfRule>
    <cfRule type="expression" dxfId="925" priority="221" stopIfTrue="1">
      <formula>MATCH(15,D39,0)=1</formula>
    </cfRule>
    <cfRule type="expression" dxfId="924" priority="222">
      <formula>MATCH(15,D39,-1)=1</formula>
    </cfRule>
  </conditionalFormatting>
  <conditionalFormatting sqref="O19">
    <cfRule type="expression" dxfId="923" priority="223" stopIfTrue="1">
      <formula>MATCH(1,D39,0)=1</formula>
    </cfRule>
    <cfRule type="expression" dxfId="922" priority="224">
      <formula>MATCH(1,D39,-1)=1</formula>
    </cfRule>
  </conditionalFormatting>
  <conditionalFormatting sqref="P22">
    <cfRule type="expression" dxfId="921" priority="225">
      <formula>MATCH(2,D40,1)=1</formula>
    </cfRule>
    <cfRule type="expression" dxfId="920" priority="226" stopIfTrue="1">
      <formula>MATCH(2,D40,0)=1</formula>
    </cfRule>
    <cfRule type="expression" dxfId="919" priority="227">
      <formula>MATCH(2,D40,-1)=1</formula>
    </cfRule>
  </conditionalFormatting>
  <conditionalFormatting sqref="Q22">
    <cfRule type="expression" dxfId="918" priority="228">
      <formula>MATCH(3,D40,1)=1</formula>
    </cfRule>
    <cfRule type="expression" dxfId="917" priority="229" stopIfTrue="1">
      <formula>MATCH(3,D40,0)=1</formula>
    </cfRule>
    <cfRule type="expression" dxfId="916" priority="230">
      <formula>MATCH(3,D40,-1)=1</formula>
    </cfRule>
  </conditionalFormatting>
  <conditionalFormatting sqref="R22">
    <cfRule type="expression" dxfId="915" priority="231">
      <formula>MATCH(4,D40,1)=1</formula>
    </cfRule>
    <cfRule type="expression" dxfId="914" priority="232" stopIfTrue="1">
      <formula>MATCH(4,D40,0)=1</formula>
    </cfRule>
    <cfRule type="expression" dxfId="913" priority="233">
      <formula>MATCH(4,D40,-1)=1</formula>
    </cfRule>
  </conditionalFormatting>
  <conditionalFormatting sqref="S22">
    <cfRule type="expression" dxfId="912" priority="234" stopIfTrue="1">
      <formula>MATCH(5,D40,0)=1</formula>
    </cfRule>
    <cfRule type="expression" dxfId="911" priority="235">
      <formula>MATCH(5,D40,1)=1</formula>
    </cfRule>
    <cfRule type="expression" dxfId="910" priority="236">
      <formula>MATCH(5,D40,-1)=1</formula>
    </cfRule>
  </conditionalFormatting>
  <conditionalFormatting sqref="T22">
    <cfRule type="expression" dxfId="909" priority="237">
      <formula>MATCH(6,D40,1)=1</formula>
    </cfRule>
    <cfRule type="expression" dxfId="908" priority="238" stopIfTrue="1">
      <formula>MATCH(6,D40,0)=1</formula>
    </cfRule>
    <cfRule type="expression" dxfId="907" priority="239">
      <formula>MATCH(6,D40,-1)=1</formula>
    </cfRule>
  </conditionalFormatting>
  <conditionalFormatting sqref="U22">
    <cfRule type="expression" dxfId="906" priority="240">
      <formula>MATCH(7,D40,1)=1</formula>
    </cfRule>
    <cfRule type="expression" dxfId="905" priority="241" stopIfTrue="1">
      <formula>MATCH(7,D40,0)=1</formula>
    </cfRule>
    <cfRule type="expression" dxfId="904" priority="242">
      <formula>MATCH(7,D40,-1)=1</formula>
    </cfRule>
  </conditionalFormatting>
  <conditionalFormatting sqref="V22">
    <cfRule type="expression" dxfId="903" priority="243">
      <formula>MATCH(8,D40,1)=1</formula>
    </cfRule>
    <cfRule type="expression" dxfId="902" priority="244" stopIfTrue="1">
      <formula>MATCH(8,D40,0)=1</formula>
    </cfRule>
    <cfRule type="expression" dxfId="901" priority="245">
      <formula>MATCH(8,D40,-1)=1</formula>
    </cfRule>
  </conditionalFormatting>
  <conditionalFormatting sqref="W22">
    <cfRule type="expression" dxfId="900" priority="246">
      <formula>MATCH(9,D40,1)=1</formula>
    </cfRule>
    <cfRule type="expression" dxfId="899" priority="247" stopIfTrue="1">
      <formula>MATCH(9,D40,0)=1</formula>
    </cfRule>
    <cfRule type="expression" dxfId="898" priority="248">
      <formula>MATCH(9,D40,-1)=1</formula>
    </cfRule>
  </conditionalFormatting>
  <conditionalFormatting sqref="X22">
    <cfRule type="expression" dxfId="897" priority="249">
      <formula>MATCH(10,D40,1)=1</formula>
    </cfRule>
    <cfRule type="expression" dxfId="896" priority="250" stopIfTrue="1">
      <formula>MATCH(10,D40,0)=1</formula>
    </cfRule>
    <cfRule type="expression" dxfId="895" priority="251">
      <formula>MATCH(10,D40,-1)=1</formula>
    </cfRule>
  </conditionalFormatting>
  <conditionalFormatting sqref="Y22">
    <cfRule type="expression" dxfId="894" priority="252">
      <formula>MATCH(11,D40,1)=1</formula>
    </cfRule>
    <cfRule type="expression" dxfId="893" priority="253" stopIfTrue="1">
      <formula>MATCH(11,D40,0)=1</formula>
    </cfRule>
    <cfRule type="expression" dxfId="892" priority="254">
      <formula>MATCH(11,D40,-1)=1</formula>
    </cfRule>
  </conditionalFormatting>
  <conditionalFormatting sqref="Z22">
    <cfRule type="expression" dxfId="891" priority="255">
      <formula>MATCH(12,D40,1)=1</formula>
    </cfRule>
    <cfRule type="expression" dxfId="890" priority="256" stopIfTrue="1">
      <formula>MATCH(12,D40,0)=1</formula>
    </cfRule>
    <cfRule type="expression" dxfId="889" priority="257">
      <formula>MATCH(12,D40,-1)=1</formula>
    </cfRule>
  </conditionalFormatting>
  <conditionalFormatting sqref="AA22">
    <cfRule type="expression" dxfId="888" priority="258">
      <formula>MATCH(13,D40,1)=1</formula>
    </cfRule>
    <cfRule type="expression" dxfId="887" priority="259" stopIfTrue="1">
      <formula>MATCH(13,D40,0)=1</formula>
    </cfRule>
    <cfRule type="expression" dxfId="886" priority="260">
      <formula>MATCH(13,D40,-1)=1</formula>
    </cfRule>
  </conditionalFormatting>
  <conditionalFormatting sqref="AB22">
    <cfRule type="expression" dxfId="885" priority="261">
      <formula>MATCH(14,D40,1)=1</formula>
    </cfRule>
    <cfRule type="expression" dxfId="884" priority="262" stopIfTrue="1">
      <formula>MATCH(14,D40,0)=1</formula>
    </cfRule>
    <cfRule type="expression" dxfId="883" priority="263">
      <formula>MATCH(14,D40,-1)=1</formula>
    </cfRule>
  </conditionalFormatting>
  <conditionalFormatting sqref="AC22">
    <cfRule type="expression" dxfId="882" priority="264">
      <formula>MATCH(15,D40,1)=1</formula>
    </cfRule>
    <cfRule type="expression" dxfId="881" priority="265" stopIfTrue="1">
      <formula>MATCH(15,D40,0)=1</formula>
    </cfRule>
    <cfRule type="expression" dxfId="880" priority="266">
      <formula>MATCH(15,D40,-1)=1</formula>
    </cfRule>
  </conditionalFormatting>
  <conditionalFormatting sqref="O22">
    <cfRule type="expression" dxfId="879" priority="267" stopIfTrue="1">
      <formula>MATCH(1,D40,0)=1</formula>
    </cfRule>
    <cfRule type="expression" dxfId="878" priority="268">
      <formula>MATCH(1,D40,-1)=1</formula>
    </cfRule>
  </conditionalFormatting>
  <conditionalFormatting sqref="P25">
    <cfRule type="expression" dxfId="877" priority="269">
      <formula>MATCH(2,D41,1)=1</formula>
    </cfRule>
    <cfRule type="expression" dxfId="876" priority="270" stopIfTrue="1">
      <formula>MATCH(2,D41,0)=1</formula>
    </cfRule>
    <cfRule type="expression" dxfId="875" priority="271">
      <formula>MATCH(2,D41,-1)=1</formula>
    </cfRule>
  </conditionalFormatting>
  <conditionalFormatting sqref="Q25">
    <cfRule type="expression" dxfId="874" priority="272">
      <formula>MATCH(3,D41,1)=1</formula>
    </cfRule>
    <cfRule type="expression" dxfId="873" priority="273" stopIfTrue="1">
      <formula>MATCH(3,D41,0)=1</formula>
    </cfRule>
    <cfRule type="expression" dxfId="872" priority="274">
      <formula>MATCH(3,D41,-1)=1</formula>
    </cfRule>
  </conditionalFormatting>
  <conditionalFormatting sqref="R25">
    <cfRule type="expression" dxfId="871" priority="275">
      <formula>MATCH(4,D41,1)=1</formula>
    </cfRule>
    <cfRule type="expression" dxfId="870" priority="276" stopIfTrue="1">
      <formula>MATCH(4,D41,0)=1</formula>
    </cfRule>
    <cfRule type="expression" dxfId="869" priority="277">
      <formula>MATCH(4,D41,-1)=1</formula>
    </cfRule>
  </conditionalFormatting>
  <conditionalFormatting sqref="S25">
    <cfRule type="expression" dxfId="868" priority="278" stopIfTrue="1">
      <formula>MATCH(5,D41,0)=1</formula>
    </cfRule>
    <cfRule type="expression" dxfId="867" priority="279">
      <formula>MATCH(5,D41,1)=1</formula>
    </cfRule>
    <cfRule type="expression" dxfId="866" priority="280">
      <formula>MATCH(5,D41,-1)=1</formula>
    </cfRule>
  </conditionalFormatting>
  <conditionalFormatting sqref="T25">
    <cfRule type="expression" dxfId="865" priority="281">
      <formula>MATCH(6,D41,1)=1</formula>
    </cfRule>
    <cfRule type="expression" dxfId="864" priority="282" stopIfTrue="1">
      <formula>MATCH(6,D41,0)=1</formula>
    </cfRule>
    <cfRule type="expression" dxfId="863" priority="283">
      <formula>MATCH(6,D41,-1)=1</formula>
    </cfRule>
  </conditionalFormatting>
  <conditionalFormatting sqref="U25">
    <cfRule type="expression" dxfId="862" priority="284">
      <formula>MATCH(7,D41,1)=1</formula>
    </cfRule>
    <cfRule type="expression" dxfId="861" priority="285" stopIfTrue="1">
      <formula>MATCH(7,D41,0)=1</formula>
    </cfRule>
    <cfRule type="expression" dxfId="860" priority="286">
      <formula>MATCH(7,D41,-1)=1</formula>
    </cfRule>
  </conditionalFormatting>
  <conditionalFormatting sqref="V25">
    <cfRule type="expression" dxfId="859" priority="287">
      <formula>MATCH(8,D41,1)=1</formula>
    </cfRule>
    <cfRule type="expression" dxfId="858" priority="288" stopIfTrue="1">
      <formula>MATCH(8,D41,0)=1</formula>
    </cfRule>
    <cfRule type="expression" dxfId="857" priority="289">
      <formula>MATCH(8,D41,-1)=1</formula>
    </cfRule>
  </conditionalFormatting>
  <conditionalFormatting sqref="W25">
    <cfRule type="expression" dxfId="856" priority="290">
      <formula>MATCH(9,D41,1)=1</formula>
    </cfRule>
    <cfRule type="expression" dxfId="855" priority="291" stopIfTrue="1">
      <formula>MATCH(9,D41,0)=1</formula>
    </cfRule>
    <cfRule type="expression" dxfId="854" priority="292">
      <formula>MATCH(9,D41,-1)=1</formula>
    </cfRule>
  </conditionalFormatting>
  <conditionalFormatting sqref="X25">
    <cfRule type="expression" dxfId="853" priority="293">
      <formula>MATCH(10,D41,1)=1</formula>
    </cfRule>
    <cfRule type="expression" dxfId="852" priority="294" stopIfTrue="1">
      <formula>MATCH(10,D41,0)=1</formula>
    </cfRule>
    <cfRule type="expression" dxfId="851" priority="295">
      <formula>MATCH(10,D41,-1)=1</formula>
    </cfRule>
  </conditionalFormatting>
  <conditionalFormatting sqref="Y25">
    <cfRule type="expression" dxfId="850" priority="296">
      <formula>MATCH(11,D41,1)=1</formula>
    </cfRule>
    <cfRule type="expression" dxfId="849" priority="297" stopIfTrue="1">
      <formula>MATCH(11,D41,0)=1</formula>
    </cfRule>
    <cfRule type="expression" dxfId="848" priority="298">
      <formula>MATCH(11,D41,-1)=1</formula>
    </cfRule>
  </conditionalFormatting>
  <conditionalFormatting sqref="Z25">
    <cfRule type="expression" dxfId="847" priority="299">
      <formula>MATCH(12,D41,1)=1</formula>
    </cfRule>
    <cfRule type="expression" dxfId="846" priority="300" stopIfTrue="1">
      <formula>MATCH(12,D41,0)=1</formula>
    </cfRule>
    <cfRule type="expression" dxfId="845" priority="301">
      <formula>MATCH(12,D41,-1)=1</formula>
    </cfRule>
  </conditionalFormatting>
  <conditionalFormatting sqref="AA25">
    <cfRule type="expression" dxfId="844" priority="302">
      <formula>MATCH(13,D41,1)=1</formula>
    </cfRule>
    <cfRule type="expression" dxfId="843" priority="303" stopIfTrue="1">
      <formula>MATCH(13,D41,0)=1</formula>
    </cfRule>
    <cfRule type="expression" dxfId="842" priority="304">
      <formula>MATCH(13,D41,-1)=1</formula>
    </cfRule>
  </conditionalFormatting>
  <conditionalFormatting sqref="AB25">
    <cfRule type="expression" dxfId="841" priority="305">
      <formula>MATCH(14,D41,1)=1</formula>
    </cfRule>
    <cfRule type="expression" dxfId="840" priority="306" stopIfTrue="1">
      <formula>MATCH(14,D41,0)=1</formula>
    </cfRule>
    <cfRule type="expression" dxfId="839" priority="307">
      <formula>MATCH(14,D41,-1)=1</formula>
    </cfRule>
  </conditionalFormatting>
  <conditionalFormatting sqref="AC25">
    <cfRule type="expression" dxfId="838" priority="308">
      <formula>MATCH(15,D41,1)=1</formula>
    </cfRule>
    <cfRule type="expression" dxfId="837" priority="309" stopIfTrue="1">
      <formula>MATCH(15,D41,0)=1</formula>
    </cfRule>
    <cfRule type="expression" dxfId="836" priority="310">
      <formula>MATCH(15,D41,-1)=1</formula>
    </cfRule>
  </conditionalFormatting>
  <conditionalFormatting sqref="O25">
    <cfRule type="expression" dxfId="835" priority="311" stopIfTrue="1">
      <formula>MATCH(1,D41,0)=1</formula>
    </cfRule>
    <cfRule type="expression" dxfId="834" priority="312">
      <formula>MATCH(1,D41,-1)=1</formula>
    </cfRule>
  </conditionalFormatting>
  <conditionalFormatting sqref="P28">
    <cfRule type="expression" dxfId="833" priority="313">
      <formula>MATCH(2,D42,1)=1</formula>
    </cfRule>
    <cfRule type="expression" dxfId="832" priority="314" stopIfTrue="1">
      <formula>MATCH(2,D42,0)=1</formula>
    </cfRule>
    <cfRule type="expression" dxfId="831" priority="315">
      <formula>MATCH(2,D42,-1)=1</formula>
    </cfRule>
  </conditionalFormatting>
  <conditionalFormatting sqref="Q28">
    <cfRule type="expression" dxfId="830" priority="316">
      <formula>MATCH(3,D42,1)=1</formula>
    </cfRule>
    <cfRule type="expression" dxfId="829" priority="317" stopIfTrue="1">
      <formula>MATCH(3,D42,0)=1</formula>
    </cfRule>
    <cfRule type="expression" dxfId="828" priority="318">
      <formula>MATCH(3,D42,-1)=1</formula>
    </cfRule>
  </conditionalFormatting>
  <conditionalFormatting sqref="R28">
    <cfRule type="expression" dxfId="827" priority="319">
      <formula>MATCH(4,D42,1)=1</formula>
    </cfRule>
    <cfRule type="expression" dxfId="826" priority="320" stopIfTrue="1">
      <formula>MATCH(4,D42,0)=1</formula>
    </cfRule>
    <cfRule type="expression" dxfId="825" priority="321">
      <formula>MATCH(4,D42,-1)=1</formula>
    </cfRule>
  </conditionalFormatting>
  <conditionalFormatting sqref="S28">
    <cfRule type="expression" dxfId="824" priority="322" stopIfTrue="1">
      <formula>MATCH(5,D42,0)=1</formula>
    </cfRule>
    <cfRule type="expression" dxfId="823" priority="323">
      <formula>MATCH(5,D42,1)=1</formula>
    </cfRule>
    <cfRule type="expression" dxfId="822" priority="324">
      <formula>MATCH(5,D42,-1)=1</formula>
    </cfRule>
  </conditionalFormatting>
  <conditionalFormatting sqref="T28">
    <cfRule type="expression" dxfId="821" priority="325">
      <formula>MATCH(6,D42,1)=1</formula>
    </cfRule>
    <cfRule type="expression" dxfId="820" priority="326" stopIfTrue="1">
      <formula>MATCH(6,D42,0)=1</formula>
    </cfRule>
    <cfRule type="expression" dxfId="819" priority="327">
      <formula>MATCH(6,D42,-1)=1</formula>
    </cfRule>
  </conditionalFormatting>
  <conditionalFormatting sqref="U28">
    <cfRule type="expression" dxfId="818" priority="328">
      <formula>MATCH(7,D42,1)=1</formula>
    </cfRule>
    <cfRule type="expression" dxfId="817" priority="329" stopIfTrue="1">
      <formula>MATCH(7,D42,0)=1</formula>
    </cfRule>
    <cfRule type="expression" dxfId="816" priority="330">
      <formula>MATCH(7,D42,-1)=1</formula>
    </cfRule>
  </conditionalFormatting>
  <conditionalFormatting sqref="V28">
    <cfRule type="expression" dxfId="815" priority="331">
      <formula>MATCH(8,D42,1)=1</formula>
    </cfRule>
    <cfRule type="expression" dxfId="814" priority="332" stopIfTrue="1">
      <formula>MATCH(8,D42,0)=1</formula>
    </cfRule>
    <cfRule type="expression" dxfId="813" priority="333">
      <formula>MATCH(8,D42,-1)=1</formula>
    </cfRule>
  </conditionalFormatting>
  <conditionalFormatting sqref="W28">
    <cfRule type="expression" dxfId="812" priority="334">
      <formula>MATCH(9,D42,1)=1</formula>
    </cfRule>
    <cfRule type="expression" dxfId="811" priority="335" stopIfTrue="1">
      <formula>MATCH(9,D42,0)=1</formula>
    </cfRule>
    <cfRule type="expression" dxfId="810" priority="336">
      <formula>MATCH(9,D42,-1)=1</formula>
    </cfRule>
  </conditionalFormatting>
  <conditionalFormatting sqref="X28">
    <cfRule type="expression" dxfId="809" priority="337">
      <formula>MATCH(10,D42,1)=1</formula>
    </cfRule>
    <cfRule type="expression" dxfId="808" priority="338" stopIfTrue="1">
      <formula>MATCH(10,D42,0)=1</formula>
    </cfRule>
    <cfRule type="expression" dxfId="807" priority="339">
      <formula>MATCH(10,D42,-1)=1</formula>
    </cfRule>
  </conditionalFormatting>
  <conditionalFormatting sqref="Y28">
    <cfRule type="expression" dxfId="806" priority="340">
      <formula>MATCH(11,D42,1)=1</formula>
    </cfRule>
    <cfRule type="expression" dxfId="805" priority="341" stopIfTrue="1">
      <formula>MATCH(11,D42,0)=1</formula>
    </cfRule>
    <cfRule type="expression" dxfId="804" priority="342">
      <formula>MATCH(11,D42,-1)=1</formula>
    </cfRule>
  </conditionalFormatting>
  <conditionalFormatting sqref="Z28">
    <cfRule type="expression" dxfId="803" priority="343">
      <formula>MATCH(12,D42,1)=1</formula>
    </cfRule>
    <cfRule type="expression" dxfId="802" priority="344" stopIfTrue="1">
      <formula>MATCH(12,D42,0)=1</formula>
    </cfRule>
    <cfRule type="expression" dxfId="801" priority="345">
      <formula>MATCH(12,D42,-1)=1</formula>
    </cfRule>
  </conditionalFormatting>
  <conditionalFormatting sqref="AA28">
    <cfRule type="expression" dxfId="800" priority="346">
      <formula>MATCH(13,D42,1)=1</formula>
    </cfRule>
    <cfRule type="expression" dxfId="799" priority="347" stopIfTrue="1">
      <formula>MATCH(13,D42,0)=1</formula>
    </cfRule>
    <cfRule type="expression" dxfId="798" priority="348">
      <formula>MATCH(13,D42,-1)=1</formula>
    </cfRule>
  </conditionalFormatting>
  <conditionalFormatting sqref="AB28">
    <cfRule type="expression" dxfId="797" priority="349">
      <formula>MATCH(14,D42,1)=1</formula>
    </cfRule>
    <cfRule type="expression" dxfId="796" priority="350" stopIfTrue="1">
      <formula>MATCH(14,D42,0)=1</formula>
    </cfRule>
    <cfRule type="expression" dxfId="795" priority="351">
      <formula>MATCH(14,D42,-1)=1</formula>
    </cfRule>
  </conditionalFormatting>
  <conditionalFormatting sqref="AC28">
    <cfRule type="expression" dxfId="794" priority="352">
      <formula>MATCH(15,D42,1)=1</formula>
    </cfRule>
    <cfRule type="expression" dxfId="793" priority="353" stopIfTrue="1">
      <formula>MATCH(15,D42,0)=1</formula>
    </cfRule>
    <cfRule type="expression" dxfId="792" priority="354">
      <formula>MATCH(15,D42,-1)=1</formula>
    </cfRule>
  </conditionalFormatting>
  <conditionalFormatting sqref="O28">
    <cfRule type="expression" dxfId="791" priority="355" stopIfTrue="1">
      <formula>MATCH(1,D42,0)=1</formula>
    </cfRule>
    <cfRule type="expression" dxfId="790" priority="356">
      <formula>MATCH(1,D42,-1)=1</formula>
    </cfRule>
  </conditionalFormatting>
  <conditionalFormatting sqref="P31">
    <cfRule type="expression" dxfId="789" priority="357">
      <formula>MATCH(2,D43,1)=1</formula>
    </cfRule>
    <cfRule type="expression" dxfId="788" priority="358" stopIfTrue="1">
      <formula>MATCH(2,D43,0)=1</formula>
    </cfRule>
    <cfRule type="expression" dxfId="787" priority="359">
      <formula>MATCH(2,D43,-1)=1</formula>
    </cfRule>
  </conditionalFormatting>
  <conditionalFormatting sqref="Q31">
    <cfRule type="expression" dxfId="786" priority="360">
      <formula>MATCH(3,D43,1)=1</formula>
    </cfRule>
    <cfRule type="expression" dxfId="785" priority="361" stopIfTrue="1">
      <formula>MATCH(3,D43,0)=1</formula>
    </cfRule>
    <cfRule type="expression" dxfId="784" priority="362">
      <formula>MATCH(3,D43,-1)=1</formula>
    </cfRule>
  </conditionalFormatting>
  <conditionalFormatting sqref="R31">
    <cfRule type="expression" dxfId="783" priority="363">
      <formula>MATCH(4,D43,1)=1</formula>
    </cfRule>
    <cfRule type="expression" dxfId="782" priority="364" stopIfTrue="1">
      <formula>MATCH(4,D43,0)=1</formula>
    </cfRule>
    <cfRule type="expression" dxfId="781" priority="365">
      <formula>MATCH(4,D43,-1)=1</formula>
    </cfRule>
  </conditionalFormatting>
  <conditionalFormatting sqref="S31">
    <cfRule type="expression" dxfId="780" priority="366" stopIfTrue="1">
      <formula>MATCH(5,D43,0)=1</formula>
    </cfRule>
    <cfRule type="expression" dxfId="779" priority="367">
      <formula>MATCH(5,D43,1)=1</formula>
    </cfRule>
    <cfRule type="expression" dxfId="778" priority="368">
      <formula>MATCH(5,D43,-1)=1</formula>
    </cfRule>
  </conditionalFormatting>
  <conditionalFormatting sqref="T31">
    <cfRule type="expression" dxfId="777" priority="369">
      <formula>MATCH(6,D43,1)=1</formula>
    </cfRule>
    <cfRule type="expression" dxfId="776" priority="370" stopIfTrue="1">
      <formula>MATCH(6,D43,0)=1</formula>
    </cfRule>
    <cfRule type="expression" dxfId="775" priority="371">
      <formula>MATCH(6,D43,-1)=1</formula>
    </cfRule>
  </conditionalFormatting>
  <conditionalFormatting sqref="U31">
    <cfRule type="expression" dxfId="774" priority="372">
      <formula>MATCH(7,D43,1)=1</formula>
    </cfRule>
    <cfRule type="expression" dxfId="773" priority="373" stopIfTrue="1">
      <formula>MATCH(7,D43,0)=1</formula>
    </cfRule>
    <cfRule type="expression" dxfId="772" priority="374">
      <formula>MATCH(7,D43,-1)=1</formula>
    </cfRule>
  </conditionalFormatting>
  <conditionalFormatting sqref="V31">
    <cfRule type="expression" dxfId="771" priority="375">
      <formula>MATCH(8,D43,1)=1</formula>
    </cfRule>
    <cfRule type="expression" dxfId="770" priority="376" stopIfTrue="1">
      <formula>MATCH(8,D43,0)=1</formula>
    </cfRule>
    <cfRule type="expression" dxfId="769" priority="377">
      <formula>MATCH(8,D43,-1)=1</formula>
    </cfRule>
  </conditionalFormatting>
  <conditionalFormatting sqref="W31">
    <cfRule type="expression" dxfId="768" priority="378">
      <formula>MATCH(9,D43,1)=1</formula>
    </cfRule>
    <cfRule type="expression" dxfId="767" priority="379" stopIfTrue="1">
      <formula>MATCH(9,D43,0)=1</formula>
    </cfRule>
    <cfRule type="expression" dxfId="766" priority="380">
      <formula>MATCH(9,D43,-1)=1</formula>
    </cfRule>
  </conditionalFormatting>
  <conditionalFormatting sqref="X31">
    <cfRule type="expression" dxfId="765" priority="381">
      <formula>MATCH(10,D43,1)=1</formula>
    </cfRule>
    <cfRule type="expression" dxfId="764" priority="382" stopIfTrue="1">
      <formula>MATCH(10,D43,0)=1</formula>
    </cfRule>
    <cfRule type="expression" dxfId="763" priority="383">
      <formula>MATCH(10,D43,-1)=1</formula>
    </cfRule>
  </conditionalFormatting>
  <conditionalFormatting sqref="Y31">
    <cfRule type="expression" dxfId="762" priority="384">
      <formula>MATCH(11,D43,1)=1</formula>
    </cfRule>
    <cfRule type="expression" dxfId="761" priority="385" stopIfTrue="1">
      <formula>MATCH(11,D43,0)=1</formula>
    </cfRule>
    <cfRule type="expression" dxfId="760" priority="386">
      <formula>MATCH(11,D43,-1)=1</formula>
    </cfRule>
  </conditionalFormatting>
  <conditionalFormatting sqref="Z31">
    <cfRule type="expression" dxfId="759" priority="387">
      <formula>MATCH(12,D43,1)=1</formula>
    </cfRule>
    <cfRule type="expression" dxfId="758" priority="388" stopIfTrue="1">
      <formula>MATCH(12,D43,0)=1</formula>
    </cfRule>
    <cfRule type="expression" dxfId="757" priority="389">
      <formula>MATCH(12,D43,-1)=1</formula>
    </cfRule>
  </conditionalFormatting>
  <conditionalFormatting sqref="AA31">
    <cfRule type="expression" dxfId="756" priority="390">
      <formula>MATCH(13,D43,1)=1</formula>
    </cfRule>
    <cfRule type="expression" dxfId="755" priority="391" stopIfTrue="1">
      <formula>MATCH(13,D43,0)=1</formula>
    </cfRule>
    <cfRule type="expression" dxfId="754" priority="392">
      <formula>MATCH(13,D43,-1)=1</formula>
    </cfRule>
  </conditionalFormatting>
  <conditionalFormatting sqref="AB31">
    <cfRule type="expression" dxfId="753" priority="393">
      <formula>MATCH(14,D43,1)=1</formula>
    </cfRule>
    <cfRule type="expression" dxfId="752" priority="394" stopIfTrue="1">
      <formula>MATCH(14,D43,0)=1</formula>
    </cfRule>
    <cfRule type="expression" dxfId="751" priority="395">
      <formula>MATCH(14,D43,-1)=1</formula>
    </cfRule>
  </conditionalFormatting>
  <conditionalFormatting sqref="AC31">
    <cfRule type="expression" dxfId="750" priority="396">
      <formula>MATCH(15,D43,1)=1</formula>
    </cfRule>
    <cfRule type="expression" dxfId="749" priority="397" stopIfTrue="1">
      <formula>MATCH(15,D43,0)=1</formula>
    </cfRule>
    <cfRule type="expression" dxfId="748" priority="398">
      <formula>MATCH(15,D43,-1)=1</formula>
    </cfRule>
  </conditionalFormatting>
  <conditionalFormatting sqref="O31">
    <cfRule type="expression" dxfId="747" priority="399" stopIfTrue="1">
      <formula>MATCH(1,D43,0)=1</formula>
    </cfRule>
    <cfRule type="expression" dxfId="746" priority="400">
      <formula>MATCH(1,D43,-1)=1</formula>
    </cfRule>
  </conditionalFormatting>
  <conditionalFormatting sqref="P34">
    <cfRule type="expression" dxfId="745" priority="401">
      <formula>MATCH(2,D44,1)=1</formula>
    </cfRule>
    <cfRule type="expression" dxfId="744" priority="402" stopIfTrue="1">
      <formula>MATCH(2,D44,0)=1</formula>
    </cfRule>
    <cfRule type="expression" dxfId="743" priority="403">
      <formula>MATCH(2,D44,-1)=1</formula>
    </cfRule>
  </conditionalFormatting>
  <conditionalFormatting sqref="Q34">
    <cfRule type="expression" dxfId="742" priority="404">
      <formula>MATCH(3,D44,1)=1</formula>
    </cfRule>
    <cfRule type="expression" dxfId="741" priority="405" stopIfTrue="1">
      <formula>MATCH(3,D44,0)=1</formula>
    </cfRule>
    <cfRule type="expression" dxfId="740" priority="406">
      <formula>MATCH(3,D44,-1)=1</formula>
    </cfRule>
  </conditionalFormatting>
  <conditionalFormatting sqref="R34">
    <cfRule type="expression" dxfId="739" priority="407">
      <formula>MATCH(4,D44,1)=1</formula>
    </cfRule>
    <cfRule type="expression" dxfId="738" priority="408" stopIfTrue="1">
      <formula>MATCH(4,D44,0)=1</formula>
    </cfRule>
    <cfRule type="expression" dxfId="737" priority="409">
      <formula>MATCH(4,D44,-1)=1</formula>
    </cfRule>
  </conditionalFormatting>
  <conditionalFormatting sqref="S34">
    <cfRule type="expression" dxfId="736" priority="410" stopIfTrue="1">
      <formula>MATCH(5,D44,0)=1</formula>
    </cfRule>
    <cfRule type="expression" dxfId="735" priority="411">
      <formula>MATCH(5,D44,1)=1</formula>
    </cfRule>
    <cfRule type="expression" dxfId="734" priority="412">
      <formula>MATCH(5,D44,-1)=1</formula>
    </cfRule>
  </conditionalFormatting>
  <conditionalFormatting sqref="T34">
    <cfRule type="expression" dxfId="733" priority="413">
      <formula>MATCH(6,D44,1)=1</formula>
    </cfRule>
    <cfRule type="expression" dxfId="732" priority="414" stopIfTrue="1">
      <formula>MATCH(6,D44,0)=1</formula>
    </cfRule>
    <cfRule type="expression" dxfId="731" priority="415">
      <formula>MATCH(6,D44,-1)=1</formula>
    </cfRule>
  </conditionalFormatting>
  <conditionalFormatting sqref="U34">
    <cfRule type="expression" dxfId="730" priority="416">
      <formula>MATCH(7,D44,1)=1</formula>
    </cfRule>
    <cfRule type="expression" dxfId="729" priority="417" stopIfTrue="1">
      <formula>MATCH(7,D44,0)=1</formula>
    </cfRule>
    <cfRule type="expression" dxfId="728" priority="418">
      <formula>MATCH(7,D44,-1)=1</formula>
    </cfRule>
  </conditionalFormatting>
  <conditionalFormatting sqref="V34">
    <cfRule type="expression" dxfId="727" priority="419">
      <formula>MATCH(8,D44,1)=1</formula>
    </cfRule>
    <cfRule type="expression" dxfId="726" priority="420" stopIfTrue="1">
      <formula>MATCH(8,D44,0)=1</formula>
    </cfRule>
    <cfRule type="expression" dxfId="725" priority="421">
      <formula>MATCH(8,D44,-1)=1</formula>
    </cfRule>
  </conditionalFormatting>
  <conditionalFormatting sqref="W34">
    <cfRule type="expression" dxfId="724" priority="422">
      <formula>MATCH(9,D44,1)=1</formula>
    </cfRule>
    <cfRule type="expression" dxfId="723" priority="423" stopIfTrue="1">
      <formula>MATCH(9,D44,0)=1</formula>
    </cfRule>
    <cfRule type="expression" dxfId="722" priority="424">
      <formula>MATCH(9,D44,-1)=1</formula>
    </cfRule>
  </conditionalFormatting>
  <conditionalFormatting sqref="X34">
    <cfRule type="expression" dxfId="721" priority="425">
      <formula>MATCH(10,D44,1)=1</formula>
    </cfRule>
    <cfRule type="expression" dxfId="720" priority="426" stopIfTrue="1">
      <formula>MATCH(10,D44,0)=1</formula>
    </cfRule>
    <cfRule type="expression" dxfId="719" priority="427">
      <formula>MATCH(10,D44,-1)=1</formula>
    </cfRule>
  </conditionalFormatting>
  <conditionalFormatting sqref="Y34">
    <cfRule type="expression" dxfId="718" priority="428">
      <formula>MATCH(11,D44,1)=1</formula>
    </cfRule>
    <cfRule type="expression" dxfId="717" priority="429" stopIfTrue="1">
      <formula>MATCH(11,D44,0)=1</formula>
    </cfRule>
    <cfRule type="expression" dxfId="716" priority="430">
      <formula>MATCH(11,D44,-1)=1</formula>
    </cfRule>
  </conditionalFormatting>
  <conditionalFormatting sqref="Z34">
    <cfRule type="expression" dxfId="715" priority="431">
      <formula>MATCH(12,D44,1)=1</formula>
    </cfRule>
    <cfRule type="expression" dxfId="714" priority="432" stopIfTrue="1">
      <formula>MATCH(12,D44,0)=1</formula>
    </cfRule>
    <cfRule type="expression" dxfId="713" priority="433">
      <formula>MATCH(12,D44,-1)=1</formula>
    </cfRule>
  </conditionalFormatting>
  <conditionalFormatting sqref="AA34">
    <cfRule type="expression" dxfId="712" priority="434">
      <formula>MATCH(13,D44,1)=1</formula>
    </cfRule>
    <cfRule type="expression" dxfId="711" priority="435" stopIfTrue="1">
      <formula>MATCH(13,D44,0)=1</formula>
    </cfRule>
    <cfRule type="expression" dxfId="710" priority="436">
      <formula>MATCH(13,D44,-1)=1</formula>
    </cfRule>
  </conditionalFormatting>
  <conditionalFormatting sqref="AB34">
    <cfRule type="expression" dxfId="709" priority="437">
      <formula>MATCH(14,D44,1)=1</formula>
    </cfRule>
    <cfRule type="expression" dxfId="708" priority="438" stopIfTrue="1">
      <formula>MATCH(14,D44,0)=1</formula>
    </cfRule>
    <cfRule type="expression" dxfId="707" priority="439">
      <formula>MATCH(14,D44,-1)=1</formula>
    </cfRule>
  </conditionalFormatting>
  <conditionalFormatting sqref="AC34">
    <cfRule type="expression" dxfId="706" priority="440">
      <formula>MATCH(15,D44,1)=1</formula>
    </cfRule>
    <cfRule type="expression" dxfId="705" priority="441" stopIfTrue="1">
      <formula>MATCH(15,D44,0)=1</formula>
    </cfRule>
    <cfRule type="expression" dxfId="704" priority="442">
      <formula>MATCH(15,D44,-1)=1</formula>
    </cfRule>
  </conditionalFormatting>
  <conditionalFormatting sqref="O34">
    <cfRule type="expression" dxfId="703" priority="443" stopIfTrue="1">
      <formula>MATCH(1,D44,0)=1</formula>
    </cfRule>
    <cfRule type="expression" dxfId="702" priority="444">
      <formula>MATCH(1,D44,-1)=1</formula>
    </cfRule>
  </conditionalFormatting>
  <conditionalFormatting sqref="P37">
    <cfRule type="expression" dxfId="701" priority="445">
      <formula>MATCH(2,D45,1)=1</formula>
    </cfRule>
    <cfRule type="expression" dxfId="700" priority="446" stopIfTrue="1">
      <formula>MATCH(2,D45,0)=1</formula>
    </cfRule>
    <cfRule type="expression" dxfId="699" priority="447">
      <formula>MATCH(2,D45,-1)=1</formula>
    </cfRule>
  </conditionalFormatting>
  <conditionalFormatting sqref="Q37">
    <cfRule type="expression" dxfId="698" priority="448">
      <formula>MATCH(3,D45,1)=1</formula>
    </cfRule>
    <cfRule type="expression" dxfId="697" priority="449" stopIfTrue="1">
      <formula>MATCH(3,D45,0)=1</formula>
    </cfRule>
    <cfRule type="expression" dxfId="696" priority="450">
      <formula>MATCH(3,D45,-1)=1</formula>
    </cfRule>
  </conditionalFormatting>
  <conditionalFormatting sqref="R37">
    <cfRule type="expression" dxfId="695" priority="451">
      <formula>MATCH(4,D45,1)=1</formula>
    </cfRule>
    <cfRule type="expression" dxfId="694" priority="452" stopIfTrue="1">
      <formula>MATCH(4,D45,0)=1</formula>
    </cfRule>
    <cfRule type="expression" dxfId="693" priority="453">
      <formula>MATCH(4,D45,-1)=1</formula>
    </cfRule>
  </conditionalFormatting>
  <conditionalFormatting sqref="S37">
    <cfRule type="expression" dxfId="692" priority="454" stopIfTrue="1">
      <formula>MATCH(5,D45,0)=1</formula>
    </cfRule>
    <cfRule type="expression" dxfId="691" priority="455">
      <formula>MATCH(5,D45,1)=1</formula>
    </cfRule>
    <cfRule type="expression" dxfId="690" priority="456">
      <formula>MATCH(5,D45,-1)=1</formula>
    </cfRule>
  </conditionalFormatting>
  <conditionalFormatting sqref="T37">
    <cfRule type="expression" dxfId="689" priority="457">
      <formula>MATCH(6,D45,1)=1</formula>
    </cfRule>
    <cfRule type="expression" dxfId="688" priority="458" stopIfTrue="1">
      <formula>MATCH(6,D45,0)=1</formula>
    </cfRule>
    <cfRule type="expression" dxfId="687" priority="459">
      <formula>MATCH(6,D45,-1)=1</formula>
    </cfRule>
  </conditionalFormatting>
  <conditionalFormatting sqref="U37">
    <cfRule type="expression" dxfId="686" priority="460">
      <formula>MATCH(7,D45,1)=1</formula>
    </cfRule>
    <cfRule type="expression" dxfId="685" priority="461" stopIfTrue="1">
      <formula>MATCH(7,D45,0)=1</formula>
    </cfRule>
    <cfRule type="expression" dxfId="684" priority="462">
      <formula>MATCH(7,D45,-1)=1</formula>
    </cfRule>
  </conditionalFormatting>
  <conditionalFormatting sqref="V37">
    <cfRule type="expression" dxfId="683" priority="463">
      <formula>MATCH(8,D45,1)=1</formula>
    </cfRule>
    <cfRule type="expression" dxfId="682" priority="464" stopIfTrue="1">
      <formula>MATCH(8,D45,0)=1</formula>
    </cfRule>
    <cfRule type="expression" dxfId="681" priority="465">
      <formula>MATCH(8,D45,-1)=1</formula>
    </cfRule>
  </conditionalFormatting>
  <conditionalFormatting sqref="W37">
    <cfRule type="expression" dxfId="680" priority="466">
      <formula>MATCH(9,D45,1)=1</formula>
    </cfRule>
    <cfRule type="expression" dxfId="679" priority="467" stopIfTrue="1">
      <formula>MATCH(9,D45,0)=1</formula>
    </cfRule>
    <cfRule type="expression" dxfId="678" priority="468">
      <formula>MATCH(9,D45,-1)=1</formula>
    </cfRule>
  </conditionalFormatting>
  <conditionalFormatting sqref="X37">
    <cfRule type="expression" dxfId="677" priority="469">
      <formula>MATCH(10,D45,1)=1</formula>
    </cfRule>
    <cfRule type="expression" dxfId="676" priority="470" stopIfTrue="1">
      <formula>MATCH(10,D45,0)=1</formula>
    </cfRule>
    <cfRule type="expression" dxfId="675" priority="471">
      <formula>MATCH(10,D45,-1)=1</formula>
    </cfRule>
  </conditionalFormatting>
  <conditionalFormatting sqref="Y37">
    <cfRule type="expression" dxfId="674" priority="472">
      <formula>MATCH(11,D45,1)=1</formula>
    </cfRule>
    <cfRule type="expression" dxfId="673" priority="473" stopIfTrue="1">
      <formula>MATCH(11,D45,0)=1</formula>
    </cfRule>
    <cfRule type="expression" dxfId="672" priority="474">
      <formula>MATCH(11,D45,-1)=1</formula>
    </cfRule>
  </conditionalFormatting>
  <conditionalFormatting sqref="Z37">
    <cfRule type="expression" dxfId="671" priority="475">
      <formula>MATCH(12,D45,1)=1</formula>
    </cfRule>
    <cfRule type="expression" dxfId="670" priority="476" stopIfTrue="1">
      <formula>MATCH(12,D45,0)=1</formula>
    </cfRule>
    <cfRule type="expression" dxfId="669" priority="477">
      <formula>MATCH(12,D45,-1)=1</formula>
    </cfRule>
  </conditionalFormatting>
  <conditionalFormatting sqref="AA37">
    <cfRule type="expression" dxfId="668" priority="478">
      <formula>MATCH(13,D45,1)=1</formula>
    </cfRule>
    <cfRule type="expression" dxfId="667" priority="479" stopIfTrue="1">
      <formula>MATCH(13,D45,0)=1</formula>
    </cfRule>
    <cfRule type="expression" dxfId="666" priority="480">
      <formula>MATCH(13,D45,-1)=1</formula>
    </cfRule>
  </conditionalFormatting>
  <conditionalFormatting sqref="AB37">
    <cfRule type="expression" dxfId="665" priority="481">
      <formula>MATCH(14,D45,1)=1</formula>
    </cfRule>
    <cfRule type="expression" dxfId="664" priority="482" stopIfTrue="1">
      <formula>MATCH(14,D45,0)=1</formula>
    </cfRule>
    <cfRule type="expression" dxfId="663" priority="483">
      <formula>MATCH(14,D45,-1)=1</formula>
    </cfRule>
  </conditionalFormatting>
  <conditionalFormatting sqref="AC37">
    <cfRule type="expression" dxfId="662" priority="484">
      <formula>MATCH(15,D45,1)=1</formula>
    </cfRule>
    <cfRule type="expression" dxfId="661" priority="485" stopIfTrue="1">
      <formula>MATCH(15,D45,0)=1</formula>
    </cfRule>
    <cfRule type="expression" dxfId="660" priority="486">
      <formula>MATCH(15,D45,-1)=1</formula>
    </cfRule>
  </conditionalFormatting>
  <conditionalFormatting sqref="O37">
    <cfRule type="expression" dxfId="659" priority="487" stopIfTrue="1">
      <formula>MATCH(1,D45,0)=1</formula>
    </cfRule>
    <cfRule type="expression" dxfId="658" priority="488">
      <formula>MATCH(1,D45,-1)=1</formula>
    </cfRule>
  </conditionalFormatting>
  <conditionalFormatting sqref="P40">
    <cfRule type="expression" dxfId="657" priority="489">
      <formula>MATCH(2,D46,1)=1</formula>
    </cfRule>
    <cfRule type="expression" dxfId="656" priority="490" stopIfTrue="1">
      <formula>MATCH(2,D46,0)=1</formula>
    </cfRule>
    <cfRule type="expression" dxfId="655" priority="491">
      <formula>MATCH(2,D46,-1)=1</formula>
    </cfRule>
  </conditionalFormatting>
  <conditionalFormatting sqref="Q40">
    <cfRule type="expression" dxfId="654" priority="492">
      <formula>MATCH(3,D46,1)=1</formula>
    </cfRule>
    <cfRule type="expression" dxfId="653" priority="493" stopIfTrue="1">
      <formula>MATCH(3,D46,0)=1</formula>
    </cfRule>
    <cfRule type="expression" dxfId="652" priority="494">
      <formula>MATCH(3,D46,-1)=1</formula>
    </cfRule>
  </conditionalFormatting>
  <conditionalFormatting sqref="R40">
    <cfRule type="expression" dxfId="651" priority="495">
      <formula>MATCH(4,D46,1)=1</formula>
    </cfRule>
    <cfRule type="expression" dxfId="650" priority="496" stopIfTrue="1">
      <formula>MATCH(4,D46,0)=1</formula>
    </cfRule>
    <cfRule type="expression" dxfId="649" priority="497">
      <formula>MATCH(4,D46,-1)=1</formula>
    </cfRule>
  </conditionalFormatting>
  <conditionalFormatting sqref="S40">
    <cfRule type="expression" dxfId="648" priority="498" stopIfTrue="1">
      <formula>MATCH(5,D46,0)=1</formula>
    </cfRule>
    <cfRule type="expression" dxfId="647" priority="499">
      <formula>MATCH(5,D46,1)=1</formula>
    </cfRule>
    <cfRule type="expression" dxfId="646" priority="500">
      <formula>MATCH(5,D46,-1)=1</formula>
    </cfRule>
  </conditionalFormatting>
  <conditionalFormatting sqref="T40">
    <cfRule type="expression" dxfId="645" priority="501">
      <formula>MATCH(6,D46,1)=1</formula>
    </cfRule>
    <cfRule type="expression" dxfId="644" priority="502" stopIfTrue="1">
      <formula>MATCH(6,D46,0)=1</formula>
    </cfRule>
    <cfRule type="expression" dxfId="643" priority="503">
      <formula>MATCH(6,D46,-1)=1</formula>
    </cfRule>
  </conditionalFormatting>
  <conditionalFormatting sqref="U40">
    <cfRule type="expression" dxfId="642" priority="504">
      <formula>MATCH(7,D46,1)=1</formula>
    </cfRule>
    <cfRule type="expression" dxfId="641" priority="505" stopIfTrue="1">
      <formula>MATCH(7,D46,0)=1</formula>
    </cfRule>
    <cfRule type="expression" dxfId="640" priority="506">
      <formula>MATCH(7,D46,-1)=1</formula>
    </cfRule>
  </conditionalFormatting>
  <conditionalFormatting sqref="V40">
    <cfRule type="expression" dxfId="639" priority="507">
      <formula>MATCH(8,D46,1)=1</formula>
    </cfRule>
    <cfRule type="expression" dxfId="638" priority="508" stopIfTrue="1">
      <formula>MATCH(8,D46,0)=1</formula>
    </cfRule>
    <cfRule type="expression" dxfId="637" priority="509">
      <formula>MATCH(8,D46,-1)=1</formula>
    </cfRule>
  </conditionalFormatting>
  <conditionalFormatting sqref="W40">
    <cfRule type="expression" dxfId="636" priority="510">
      <formula>MATCH(9,D46,1)=1</formula>
    </cfRule>
    <cfRule type="expression" dxfId="635" priority="511" stopIfTrue="1">
      <formula>MATCH(9,D46,0)=1</formula>
    </cfRule>
    <cfRule type="expression" dxfId="634" priority="512">
      <formula>MATCH(9,D46,-1)=1</formula>
    </cfRule>
  </conditionalFormatting>
  <conditionalFormatting sqref="X40">
    <cfRule type="expression" dxfId="633" priority="513">
      <formula>MATCH(10,D46,1)=1</formula>
    </cfRule>
    <cfRule type="expression" dxfId="632" priority="514" stopIfTrue="1">
      <formula>MATCH(10,D46,0)=1</formula>
    </cfRule>
    <cfRule type="expression" dxfId="631" priority="515">
      <formula>MATCH(10,D46,-1)=1</formula>
    </cfRule>
  </conditionalFormatting>
  <conditionalFormatting sqref="Y40">
    <cfRule type="expression" dxfId="630" priority="516">
      <formula>MATCH(11,D46,1)=1</formula>
    </cfRule>
    <cfRule type="expression" dxfId="629" priority="517" stopIfTrue="1">
      <formula>MATCH(11,D46,0)=1</formula>
    </cfRule>
    <cfRule type="expression" dxfId="628" priority="518">
      <formula>MATCH(11,D46,-1)=1</formula>
    </cfRule>
  </conditionalFormatting>
  <conditionalFormatting sqref="Z40">
    <cfRule type="expression" dxfId="627" priority="519">
      <formula>MATCH(12,D46,1)=1</formula>
    </cfRule>
    <cfRule type="expression" dxfId="626" priority="520" stopIfTrue="1">
      <formula>MATCH(12,D46,0)=1</formula>
    </cfRule>
    <cfRule type="expression" dxfId="625" priority="521">
      <formula>MATCH(12,D46,-1)=1</formula>
    </cfRule>
  </conditionalFormatting>
  <conditionalFormatting sqref="AA40">
    <cfRule type="expression" dxfId="624" priority="522">
      <formula>MATCH(13,D46,1)=1</formula>
    </cfRule>
    <cfRule type="expression" dxfId="623" priority="523" stopIfTrue="1">
      <formula>MATCH(13,D46,0)=1</formula>
    </cfRule>
    <cfRule type="expression" dxfId="622" priority="524">
      <formula>MATCH(13,D46,-1)=1</formula>
    </cfRule>
  </conditionalFormatting>
  <conditionalFormatting sqref="AB40">
    <cfRule type="expression" dxfId="621" priority="525">
      <formula>MATCH(14,D46,1)=1</formula>
    </cfRule>
    <cfRule type="expression" dxfId="620" priority="526" stopIfTrue="1">
      <formula>MATCH(14,D46,0)=1</formula>
    </cfRule>
    <cfRule type="expression" dxfId="619" priority="527">
      <formula>MATCH(14,D46,-1)=1</formula>
    </cfRule>
  </conditionalFormatting>
  <conditionalFormatting sqref="AC40">
    <cfRule type="expression" dxfId="618" priority="528">
      <formula>MATCH(15,D46,1)=1</formula>
    </cfRule>
    <cfRule type="expression" dxfId="617" priority="529" stopIfTrue="1">
      <formula>MATCH(15,D46,0)=1</formula>
    </cfRule>
    <cfRule type="expression" dxfId="616" priority="530">
      <formula>MATCH(15,D46,-1)=1</formula>
    </cfRule>
  </conditionalFormatting>
  <conditionalFormatting sqref="O40">
    <cfRule type="expression" dxfId="615" priority="531" stopIfTrue="1">
      <formula>MATCH(1,D46,0)=1</formula>
    </cfRule>
    <cfRule type="expression" dxfId="614" priority="532">
      <formula>MATCH(1,D46,-1)=1</formula>
    </cfRule>
  </conditionalFormatting>
  <conditionalFormatting sqref="P43">
    <cfRule type="expression" dxfId="613" priority="533">
      <formula>MATCH(2,D47,1)=1</formula>
    </cfRule>
    <cfRule type="expression" dxfId="612" priority="534" stopIfTrue="1">
      <formula>MATCH(2,D47,0)=1</formula>
    </cfRule>
    <cfRule type="expression" dxfId="611" priority="535">
      <formula>MATCH(2,D47,-1)=1</formula>
    </cfRule>
  </conditionalFormatting>
  <conditionalFormatting sqref="Q43">
    <cfRule type="expression" dxfId="610" priority="536">
      <formula>MATCH(3,D47,1)=1</formula>
    </cfRule>
    <cfRule type="expression" dxfId="609" priority="537" stopIfTrue="1">
      <formula>MATCH(3,D47,0)=1</formula>
    </cfRule>
    <cfRule type="expression" dxfId="608" priority="538">
      <formula>MATCH(3,D47,-1)=1</formula>
    </cfRule>
  </conditionalFormatting>
  <conditionalFormatting sqref="R43">
    <cfRule type="expression" dxfId="607" priority="539">
      <formula>MATCH(4,D47,1)=1</formula>
    </cfRule>
    <cfRule type="expression" dxfId="606" priority="540" stopIfTrue="1">
      <formula>MATCH(4,D47,0)=1</formula>
    </cfRule>
    <cfRule type="expression" dxfId="605" priority="541">
      <formula>MATCH(4,D47,-1)=1</formula>
    </cfRule>
  </conditionalFormatting>
  <conditionalFormatting sqref="S43">
    <cfRule type="expression" dxfId="604" priority="542" stopIfTrue="1">
      <formula>MATCH(5,D47,0)=1</formula>
    </cfRule>
    <cfRule type="expression" dxfId="603" priority="543">
      <formula>MATCH(5,D47,1)=1</formula>
    </cfRule>
    <cfRule type="expression" dxfId="602" priority="544">
      <formula>MATCH(5,D47,-1)=1</formula>
    </cfRule>
  </conditionalFormatting>
  <conditionalFormatting sqref="T43">
    <cfRule type="expression" dxfId="601" priority="545">
      <formula>MATCH(6,D47,1)=1</formula>
    </cfRule>
    <cfRule type="expression" dxfId="600" priority="546" stopIfTrue="1">
      <formula>MATCH(6,D47,0)=1</formula>
    </cfRule>
    <cfRule type="expression" dxfId="599" priority="547">
      <formula>MATCH(6,D47,-1)=1</formula>
    </cfRule>
  </conditionalFormatting>
  <conditionalFormatting sqref="U43">
    <cfRule type="expression" dxfId="598" priority="548">
      <formula>MATCH(7,D47,1)=1</formula>
    </cfRule>
    <cfRule type="expression" dxfId="597" priority="549" stopIfTrue="1">
      <formula>MATCH(7,D47,0)=1</formula>
    </cfRule>
    <cfRule type="expression" dxfId="596" priority="550">
      <formula>MATCH(7,D47,-1)=1</formula>
    </cfRule>
  </conditionalFormatting>
  <conditionalFormatting sqref="V43">
    <cfRule type="expression" dxfId="595" priority="551">
      <formula>MATCH(8,D47,1)=1</formula>
    </cfRule>
    <cfRule type="expression" dxfId="594" priority="552" stopIfTrue="1">
      <formula>MATCH(8,D47,0)=1</formula>
    </cfRule>
    <cfRule type="expression" dxfId="593" priority="553">
      <formula>MATCH(8,D47,-1)=1</formula>
    </cfRule>
  </conditionalFormatting>
  <conditionalFormatting sqref="W43">
    <cfRule type="expression" dxfId="592" priority="554">
      <formula>MATCH(9,D47,1)=1</formula>
    </cfRule>
    <cfRule type="expression" dxfId="591" priority="555" stopIfTrue="1">
      <formula>MATCH(9,D47,0)=1</formula>
    </cfRule>
    <cfRule type="expression" dxfId="590" priority="556">
      <formula>MATCH(9,D47,-1)=1</formula>
    </cfRule>
  </conditionalFormatting>
  <conditionalFormatting sqref="X43">
    <cfRule type="expression" dxfId="589" priority="557">
      <formula>MATCH(10,D47,1)=1</formula>
    </cfRule>
    <cfRule type="expression" dxfId="588" priority="558" stopIfTrue="1">
      <formula>MATCH(10,D47,0)=1</formula>
    </cfRule>
    <cfRule type="expression" dxfId="587" priority="559">
      <formula>MATCH(10,D47,-1)=1</formula>
    </cfRule>
  </conditionalFormatting>
  <conditionalFormatting sqref="Y43">
    <cfRule type="expression" dxfId="586" priority="560">
      <formula>MATCH(11,D47,1)=1</formula>
    </cfRule>
    <cfRule type="expression" dxfId="585" priority="561" stopIfTrue="1">
      <formula>MATCH(11,D47,0)=1</formula>
    </cfRule>
    <cfRule type="expression" dxfId="584" priority="562">
      <formula>MATCH(11,D47,-1)=1</formula>
    </cfRule>
  </conditionalFormatting>
  <conditionalFormatting sqref="Z43">
    <cfRule type="expression" dxfId="583" priority="563">
      <formula>MATCH(12,D47,1)=1</formula>
    </cfRule>
    <cfRule type="expression" dxfId="582" priority="564" stopIfTrue="1">
      <formula>MATCH(12,D47,0)=1</formula>
    </cfRule>
    <cfRule type="expression" dxfId="581" priority="565">
      <formula>MATCH(12,D47,-1)=1</formula>
    </cfRule>
  </conditionalFormatting>
  <conditionalFormatting sqref="AA43">
    <cfRule type="expression" dxfId="580" priority="566">
      <formula>MATCH(13,D47,1)=1</formula>
    </cfRule>
    <cfRule type="expression" dxfId="579" priority="567" stopIfTrue="1">
      <formula>MATCH(13,D47,0)=1</formula>
    </cfRule>
    <cfRule type="expression" dxfId="578" priority="568">
      <formula>MATCH(13,D47,-1)=1</formula>
    </cfRule>
  </conditionalFormatting>
  <conditionalFormatting sqref="AB43">
    <cfRule type="expression" dxfId="577" priority="569">
      <formula>MATCH(14,D47,1)=1</formula>
    </cfRule>
    <cfRule type="expression" dxfId="576" priority="570" stopIfTrue="1">
      <formula>MATCH(14,D47,0)=1</formula>
    </cfRule>
    <cfRule type="expression" dxfId="575" priority="571">
      <formula>MATCH(14,D47,-1)=1</formula>
    </cfRule>
  </conditionalFormatting>
  <conditionalFormatting sqref="AC43">
    <cfRule type="expression" dxfId="574" priority="572">
      <formula>MATCH(15,D47,1)=1</formula>
    </cfRule>
    <cfRule type="expression" dxfId="573" priority="573" stopIfTrue="1">
      <formula>MATCH(15,D47,0)=1</formula>
    </cfRule>
    <cfRule type="expression" dxfId="572" priority="574">
      <formula>MATCH(15,D47,-1)=1</formula>
    </cfRule>
  </conditionalFormatting>
  <conditionalFormatting sqref="O43">
    <cfRule type="expression" dxfId="571" priority="575" stopIfTrue="1">
      <formula>MATCH(1,D47,0)=1</formula>
    </cfRule>
    <cfRule type="expression" dxfId="570" priority="576">
      <formula>MATCH(1,D47,-1)=1</formula>
    </cfRule>
  </conditionalFormatting>
  <conditionalFormatting sqref="AH7">
    <cfRule type="dataBar" priority="45">
      <dataBar>
        <cfvo type="min"/>
        <cfvo type="max"/>
        <color rgb="FFD6007B"/>
      </dataBar>
      <extLst>
        <ext xmlns:x14="http://schemas.microsoft.com/office/spreadsheetml/2009/9/main" uri="{B025F937-C7B1-47D3-B67F-A62EFF666E3E}">
          <x14:id>{89837820-3623-4707-9352-DDC620A0476D}</x14:id>
        </ext>
      </extLst>
    </cfRule>
  </conditionalFormatting>
  <conditionalFormatting sqref="AI10">
    <cfRule type="expression" dxfId="569" priority="43" stopIfTrue="1">
      <formula>MATCH(1,$F36,0)=1</formula>
    </cfRule>
    <cfRule type="expression" dxfId="568" priority="44">
      <formula>MATCH(1,$F36,-1)=1</formula>
    </cfRule>
  </conditionalFormatting>
  <conditionalFormatting sqref="AJ10">
    <cfRule type="expression" dxfId="567" priority="40" stopIfTrue="1">
      <formula>MATCH(2,$F36,0)=1</formula>
    </cfRule>
    <cfRule type="expression" dxfId="566" priority="41">
      <formula>MATCH(2,$F36,1)=1</formula>
    </cfRule>
    <cfRule type="expression" dxfId="565" priority="42">
      <formula>MATCH(2,$F36,-1)=1</formula>
    </cfRule>
  </conditionalFormatting>
  <conditionalFormatting sqref="AK10">
    <cfRule type="expression" dxfId="564" priority="37" stopIfTrue="1">
      <formula>MATCH(3,$F36,0)=1</formula>
    </cfRule>
    <cfRule type="expression" dxfId="563" priority="38">
      <formula>MATCH(3,$F36,1)=1</formula>
    </cfRule>
    <cfRule type="expression" dxfId="562" priority="39">
      <formula>MATCH(3,$F36,-1)=1</formula>
    </cfRule>
  </conditionalFormatting>
  <conditionalFormatting sqref="AL10">
    <cfRule type="expression" dxfId="561" priority="34" stopIfTrue="1">
      <formula>MATCH(4,$F36,0)=1</formula>
    </cfRule>
    <cfRule type="expression" dxfId="560" priority="35">
      <formula>MATCH(4,$F36,1)=1</formula>
    </cfRule>
    <cfRule type="expression" dxfId="559" priority="36">
      <formula>MATCH(4,$F36,-1)=1</formula>
    </cfRule>
  </conditionalFormatting>
  <conditionalFormatting sqref="AM10">
    <cfRule type="expression" dxfId="558" priority="31" stopIfTrue="1">
      <formula>MATCH(5,$F36,0)=1</formula>
    </cfRule>
    <cfRule type="expression" dxfId="557" priority="32">
      <formula>MATCH(5,$F36,1)=1</formula>
    </cfRule>
    <cfRule type="expression" dxfId="556" priority="33">
      <formula>MATCH(5,$F36,-1)=1</formula>
    </cfRule>
  </conditionalFormatting>
  <conditionalFormatting sqref="AN10">
    <cfRule type="expression" dxfId="555" priority="28" stopIfTrue="1">
      <formula>MATCH(6,$F36,0)=1</formula>
    </cfRule>
    <cfRule type="expression" dxfId="554" priority="29">
      <formula>MATCH(6,$F36,1)=1</formula>
    </cfRule>
    <cfRule type="expression" dxfId="553" priority="30">
      <formula>MATCH(6,$F36,-1)=1</formula>
    </cfRule>
  </conditionalFormatting>
  <conditionalFormatting sqref="AO10">
    <cfRule type="expression" dxfId="552" priority="25" stopIfTrue="1">
      <formula>MATCH(7,$F36,0)=1</formula>
    </cfRule>
    <cfRule type="expression" dxfId="551" priority="26">
      <formula>MATCH(7,$F36,1)=1</formula>
    </cfRule>
    <cfRule type="expression" dxfId="550" priority="27">
      <formula>MATCH(7,$F36,-1)=1</formula>
    </cfRule>
  </conditionalFormatting>
  <conditionalFormatting sqref="AP10">
    <cfRule type="expression" dxfId="549" priority="22" stopIfTrue="1">
      <formula>MATCH(8,$F36,0)=1</formula>
    </cfRule>
    <cfRule type="expression" dxfId="548" priority="23">
      <formula>MATCH(8,$F36,1)=1</formula>
    </cfRule>
    <cfRule type="expression" dxfId="547" priority="24">
      <formula>MATCH(8,$F36,-1)=1</formula>
    </cfRule>
  </conditionalFormatting>
  <conditionalFormatting sqref="AQ10">
    <cfRule type="expression" dxfId="546" priority="19" stopIfTrue="1">
      <formula>MATCH(9,$F36,0)=1</formula>
    </cfRule>
    <cfRule type="expression" dxfId="545" priority="20">
      <formula>MATCH(9,$F36,1)=1</formula>
    </cfRule>
    <cfRule type="expression" dxfId="544" priority="21">
      <formula>MATCH(9,$F36,-1)=1</formula>
    </cfRule>
  </conditionalFormatting>
  <conditionalFormatting sqref="AR10">
    <cfRule type="expression" dxfId="543" priority="16" stopIfTrue="1">
      <formula>MATCH(10,$F36,0)=1</formula>
    </cfRule>
    <cfRule type="expression" dxfId="542" priority="17">
      <formula>MATCH(10,$F36,1)=1</formula>
    </cfRule>
    <cfRule type="expression" dxfId="541" priority="18">
      <formula>MATCH(10,$F36,-1)=1</formula>
    </cfRule>
  </conditionalFormatting>
  <conditionalFormatting sqref="AS10">
    <cfRule type="expression" dxfId="540" priority="13" stopIfTrue="1">
      <formula>MATCH(11,$F36,0)=1</formula>
    </cfRule>
    <cfRule type="expression" dxfId="539" priority="14">
      <formula>MATCH(11,$F36,1)=1</formula>
    </cfRule>
    <cfRule type="expression" dxfId="538" priority="15">
      <formula>MATCH(11,$F36,-1)=1</formula>
    </cfRule>
  </conditionalFormatting>
  <conditionalFormatting sqref="AT10">
    <cfRule type="expression" dxfId="537" priority="10" stopIfTrue="1">
      <formula>MATCH(12,$F36,0)=1</formula>
    </cfRule>
    <cfRule type="expression" dxfId="536" priority="11">
      <formula>MATCH(12,$F36,1)=1</formula>
    </cfRule>
    <cfRule type="expression" dxfId="535" priority="12">
      <formula>MATCH(12,$F36,-1)=1</formula>
    </cfRule>
  </conditionalFormatting>
  <conditionalFormatting sqref="AU10">
    <cfRule type="expression" dxfId="534" priority="7" stopIfTrue="1">
      <formula>MATCH(13,$F36,0)=1</formula>
    </cfRule>
    <cfRule type="expression" dxfId="533" priority="8">
      <formula>MATCH(13,$F36,1)=1</formula>
    </cfRule>
    <cfRule type="expression" dxfId="532" priority="9">
      <formula>MATCH(13,$F36,-1)=1</formula>
    </cfRule>
  </conditionalFormatting>
  <conditionalFormatting sqref="AV10">
    <cfRule type="expression" dxfId="531" priority="4" stopIfTrue="1">
      <formula>MATCH(14,$F36,0)=1</formula>
    </cfRule>
    <cfRule type="expression" dxfId="530" priority="5">
      <formula>MATCH(14,$F36,1)=1</formula>
    </cfRule>
    <cfRule type="expression" dxfId="529" priority="6">
      <formula>MATCH(14,$F36,-1)=1</formula>
    </cfRule>
  </conditionalFormatting>
  <conditionalFormatting sqref="AW10">
    <cfRule type="expression" dxfId="528" priority="1" stopIfTrue="1">
      <formula>MATCH(15,$F36,0)=1</formula>
    </cfRule>
    <cfRule type="expression" dxfId="527" priority="2">
      <formula>MATCH(15,$F36,1)=1</formula>
    </cfRule>
    <cfRule type="expression" dxfId="526" priority="3">
      <formula>MATCH(15,$F36,-1)=1</formula>
    </cfRule>
  </conditionalFormatting>
  <conditionalFormatting sqref="AJ13">
    <cfRule type="expression" dxfId="525" priority="579" stopIfTrue="1">
      <formula>MATCH(2,$F37,0)=1</formula>
    </cfRule>
    <cfRule type="expression" dxfId="524" priority="580">
      <formula>MATCH(2,$F37,1)=1</formula>
    </cfRule>
    <cfRule type="expression" dxfId="523" priority="581">
      <formula>MATCH(2,$F37,-1)=1</formula>
    </cfRule>
  </conditionalFormatting>
  <conditionalFormatting sqref="AK13">
    <cfRule type="expression" dxfId="522" priority="582" stopIfTrue="1">
      <formula>MATCH(3,$F37,0)=1</formula>
    </cfRule>
    <cfRule type="expression" dxfId="521" priority="583">
      <formula>MATCH(3,$F37,1)=1</formula>
    </cfRule>
    <cfRule type="expression" dxfId="520" priority="584">
      <formula>MATCH(3,$F37,-1)=1</formula>
    </cfRule>
  </conditionalFormatting>
  <conditionalFormatting sqref="AL13">
    <cfRule type="expression" dxfId="519" priority="585" stopIfTrue="1">
      <formula>MATCH(4,$F37,0)=1</formula>
    </cfRule>
    <cfRule type="expression" dxfId="518" priority="586">
      <formula>MATCH(4,$F37,1)=1</formula>
    </cfRule>
    <cfRule type="expression" dxfId="517" priority="587">
      <formula>MATCH(4,$F37,-1)=1</formula>
    </cfRule>
  </conditionalFormatting>
  <conditionalFormatting sqref="AM13">
    <cfRule type="expression" dxfId="516" priority="588" stopIfTrue="1">
      <formula>MATCH(5,$F37,0)=1</formula>
    </cfRule>
    <cfRule type="expression" dxfId="515" priority="589">
      <formula>MATCH(5,$F37,1)=1</formula>
    </cfRule>
    <cfRule type="expression" dxfId="514" priority="590">
      <formula>MATCH(5,$F37,-1)=1</formula>
    </cfRule>
  </conditionalFormatting>
  <conditionalFormatting sqref="AN13">
    <cfRule type="expression" dxfId="513" priority="591" stopIfTrue="1">
      <formula>MATCH(6,$F37,0)=1</formula>
    </cfRule>
    <cfRule type="expression" dxfId="512" priority="592">
      <formula>MATCH(6,$F37,1)=1</formula>
    </cfRule>
    <cfRule type="expression" dxfId="511" priority="593">
      <formula>MATCH(6,$F37,-1)=1</formula>
    </cfRule>
  </conditionalFormatting>
  <conditionalFormatting sqref="AO13">
    <cfRule type="expression" dxfId="510" priority="594" stopIfTrue="1">
      <formula>MATCH(7,$F37,0)=1</formula>
    </cfRule>
    <cfRule type="expression" dxfId="509" priority="595">
      <formula>MATCH(7,$F37,1)=1</formula>
    </cfRule>
    <cfRule type="expression" dxfId="508" priority="596">
      <formula>MATCH(7,$F37,-1)=1</formula>
    </cfRule>
  </conditionalFormatting>
  <conditionalFormatting sqref="AP13">
    <cfRule type="expression" dxfId="507" priority="597" stopIfTrue="1">
      <formula>MATCH(8,$F37,0)=1</formula>
    </cfRule>
    <cfRule type="expression" dxfId="506" priority="598">
      <formula>MATCH(8,$F37,1)=1</formula>
    </cfRule>
    <cfRule type="expression" dxfId="505" priority="599">
      <formula>MATCH(8,$F37,-1)=1</formula>
    </cfRule>
  </conditionalFormatting>
  <conditionalFormatting sqref="AQ13">
    <cfRule type="expression" dxfId="504" priority="600" stopIfTrue="1">
      <formula>MATCH(9,$F37,0)=1</formula>
    </cfRule>
    <cfRule type="expression" dxfId="503" priority="601">
      <formula>MATCH(9,$F37,1)=1</formula>
    </cfRule>
    <cfRule type="expression" dxfId="502" priority="602">
      <formula>MATCH(9,$F37,-1)=1</formula>
    </cfRule>
  </conditionalFormatting>
  <conditionalFormatting sqref="AR13">
    <cfRule type="expression" dxfId="501" priority="603" stopIfTrue="1">
      <formula>MATCH(10,$F37,0)=1</formula>
    </cfRule>
    <cfRule type="expression" dxfId="500" priority="604">
      <formula>MATCH(10,$F37,1)=1</formula>
    </cfRule>
    <cfRule type="expression" dxfId="499" priority="605">
      <formula>MATCH(10,$F37,-1)=1</formula>
    </cfRule>
  </conditionalFormatting>
  <conditionalFormatting sqref="AS13">
    <cfRule type="expression" dxfId="498" priority="606" stopIfTrue="1">
      <formula>MATCH(11,$F37,0)=1</formula>
    </cfRule>
    <cfRule type="expression" dxfId="497" priority="607">
      <formula>MATCH(11,$F37,1)=1</formula>
    </cfRule>
    <cfRule type="expression" dxfId="496" priority="608">
      <formula>MATCH(11,$F37,-1)=1</formula>
    </cfRule>
  </conditionalFormatting>
  <conditionalFormatting sqref="AT13">
    <cfRule type="expression" dxfId="495" priority="609" stopIfTrue="1">
      <formula>MATCH(12,$F37,0)=1</formula>
    </cfRule>
    <cfRule type="expression" dxfId="494" priority="610">
      <formula>MATCH(12,$F37,1)=1</formula>
    </cfRule>
    <cfRule type="expression" dxfId="493" priority="611">
      <formula>MATCH(12,$F37,-1)=1</formula>
    </cfRule>
  </conditionalFormatting>
  <conditionalFormatting sqref="AU13">
    <cfRule type="expression" dxfId="492" priority="612" stopIfTrue="1">
      <formula>MATCH(13,$F37,0)=1</formula>
    </cfRule>
    <cfRule type="expression" dxfId="491" priority="613">
      <formula>MATCH(13,$F37,1)=1</formula>
    </cfRule>
    <cfRule type="expression" dxfId="490" priority="614">
      <formula>MATCH(13,$F37,-1)=1</formula>
    </cfRule>
  </conditionalFormatting>
  <conditionalFormatting sqref="AV13">
    <cfRule type="expression" dxfId="489" priority="615" stopIfTrue="1">
      <formula>MATCH(14,$F37,0)=1</formula>
    </cfRule>
    <cfRule type="expression" dxfId="488" priority="616">
      <formula>MATCH(14,$F37,1)=1</formula>
    </cfRule>
    <cfRule type="expression" dxfId="487" priority="617">
      <formula>MATCH(14,$F37,-1)=1</formula>
    </cfRule>
  </conditionalFormatting>
  <conditionalFormatting sqref="AW13">
    <cfRule type="expression" dxfId="486" priority="618" stopIfTrue="1">
      <formula>MATCH(15,$F37,0)=1</formula>
    </cfRule>
    <cfRule type="expression" dxfId="485" priority="619">
      <formula>MATCH(15,$F37,1)=1</formula>
    </cfRule>
    <cfRule type="expression" dxfId="484" priority="620">
      <formula>MATCH(15,$F37,-1)=1</formula>
    </cfRule>
  </conditionalFormatting>
  <conditionalFormatting sqref="AI13">
    <cfRule type="expression" dxfId="483" priority="577" stopIfTrue="1">
      <formula>MATCH(1,$F37,0)=1</formula>
    </cfRule>
    <cfRule type="expression" dxfId="482" priority="578">
      <formula>MATCH(1,$F37,-1)=1</formula>
    </cfRule>
  </conditionalFormatting>
  <conditionalFormatting sqref="AJ16">
    <cfRule type="expression" dxfId="481" priority="621" stopIfTrue="1">
      <formula>MATCH(2,$F38,0)=1</formula>
    </cfRule>
    <cfRule type="expression" dxfId="480" priority="622">
      <formula>MATCH(2,$F38,1)=1</formula>
    </cfRule>
    <cfRule type="expression" dxfId="479" priority="623">
      <formula>MATCH(2,$F38,-1)=1</formula>
    </cfRule>
  </conditionalFormatting>
  <conditionalFormatting sqref="AK16">
    <cfRule type="expression" dxfId="478" priority="624" stopIfTrue="1">
      <formula>MATCH(3,$F38,0)=1</formula>
    </cfRule>
    <cfRule type="expression" dxfId="477" priority="625">
      <formula>MATCH(3,$F38,1)=1</formula>
    </cfRule>
    <cfRule type="expression" dxfId="476" priority="626">
      <formula>MATCH(3,$F38,-1)=1</formula>
    </cfRule>
  </conditionalFormatting>
  <conditionalFormatting sqref="AL16">
    <cfRule type="expression" dxfId="475" priority="627" stopIfTrue="1">
      <formula>MATCH(4,$F38,0)=1</formula>
    </cfRule>
    <cfRule type="expression" dxfId="474" priority="628">
      <formula>MATCH(4,$F38,1)=1</formula>
    </cfRule>
    <cfRule type="expression" dxfId="473" priority="629">
      <formula>MATCH(4,$F38,-1)=1</formula>
    </cfRule>
  </conditionalFormatting>
  <conditionalFormatting sqref="AM16">
    <cfRule type="expression" dxfId="472" priority="630" stopIfTrue="1">
      <formula>MATCH(5,$F38,0)=1</formula>
    </cfRule>
    <cfRule type="expression" dxfId="471" priority="631">
      <formula>MATCH(5,$F38,1)=1</formula>
    </cfRule>
    <cfRule type="expression" dxfId="470" priority="632">
      <formula>MATCH(5,$F38,-1)=1</formula>
    </cfRule>
  </conditionalFormatting>
  <conditionalFormatting sqref="AN16">
    <cfRule type="expression" dxfId="469" priority="633" stopIfTrue="1">
      <formula>MATCH(6,$F38,0)=1</formula>
    </cfRule>
    <cfRule type="expression" dxfId="468" priority="634">
      <formula>MATCH(6,$F38,1)=1</formula>
    </cfRule>
    <cfRule type="expression" dxfId="467" priority="635">
      <formula>MATCH(6,$F38,-1)=1</formula>
    </cfRule>
  </conditionalFormatting>
  <conditionalFormatting sqref="AO16">
    <cfRule type="expression" dxfId="466" priority="636" stopIfTrue="1">
      <formula>MATCH(7,$F38,0)=1</formula>
    </cfRule>
    <cfRule type="expression" dxfId="465" priority="637">
      <formula>MATCH(7,$F38,1)=1</formula>
    </cfRule>
    <cfRule type="expression" dxfId="464" priority="638">
      <formula>MATCH(7,$F38,-1)=1</formula>
    </cfRule>
  </conditionalFormatting>
  <conditionalFormatting sqref="AP16">
    <cfRule type="expression" dxfId="463" priority="639" stopIfTrue="1">
      <formula>MATCH(8,$F38,0)=1</formula>
    </cfRule>
    <cfRule type="expression" dxfId="462" priority="640">
      <formula>MATCH(8,$F38,1)=1</formula>
    </cfRule>
    <cfRule type="expression" dxfId="461" priority="641">
      <formula>MATCH(8,$F38,-1)=1</formula>
    </cfRule>
  </conditionalFormatting>
  <conditionalFormatting sqref="AQ16">
    <cfRule type="expression" dxfId="460" priority="642" stopIfTrue="1">
      <formula>MATCH(9,$F38,0)=1</formula>
    </cfRule>
    <cfRule type="expression" dxfId="459" priority="643">
      <formula>MATCH(9,$F38,1)=1</formula>
    </cfRule>
    <cfRule type="expression" dxfId="458" priority="644">
      <formula>MATCH(9,$F38,-1)=1</formula>
    </cfRule>
  </conditionalFormatting>
  <conditionalFormatting sqref="AR16">
    <cfRule type="expression" dxfId="457" priority="645" stopIfTrue="1">
      <formula>MATCH(10,$F38,0)=1</formula>
    </cfRule>
    <cfRule type="expression" dxfId="456" priority="646">
      <formula>MATCH(10,$F38,1)=1</formula>
    </cfRule>
    <cfRule type="expression" dxfId="455" priority="647">
      <formula>MATCH(10,$F38,-1)=1</formula>
    </cfRule>
  </conditionalFormatting>
  <conditionalFormatting sqref="AS16">
    <cfRule type="expression" dxfId="454" priority="648" stopIfTrue="1">
      <formula>MATCH(11,$F38,0)=1</formula>
    </cfRule>
    <cfRule type="expression" dxfId="453" priority="649">
      <formula>MATCH(11,$F38,1)=1</formula>
    </cfRule>
    <cfRule type="expression" dxfId="452" priority="650">
      <formula>MATCH(11,$F38,-1)=1</formula>
    </cfRule>
  </conditionalFormatting>
  <conditionalFormatting sqref="AT16">
    <cfRule type="expression" dxfId="451" priority="651" stopIfTrue="1">
      <formula>MATCH(12,$F38,0)=1</formula>
    </cfRule>
    <cfRule type="expression" dxfId="450" priority="652">
      <formula>MATCH(12,$F38,1)=1</formula>
    </cfRule>
    <cfRule type="expression" dxfId="449" priority="653">
      <formula>MATCH(12,$F38,-1)=1</formula>
    </cfRule>
  </conditionalFormatting>
  <conditionalFormatting sqref="AU16">
    <cfRule type="expression" dxfId="448" priority="654" stopIfTrue="1">
      <formula>MATCH(13,$F38,0)=1</formula>
    </cfRule>
    <cfRule type="expression" dxfId="447" priority="655">
      <formula>MATCH(13,$F38,1)=1</formula>
    </cfRule>
    <cfRule type="expression" dxfId="446" priority="656">
      <formula>MATCH(13,$F38,-1)=1</formula>
    </cfRule>
  </conditionalFormatting>
  <conditionalFormatting sqref="AV16">
    <cfRule type="expression" dxfId="445" priority="657" stopIfTrue="1">
      <formula>MATCH(14,$F38,0)=1</formula>
    </cfRule>
    <cfRule type="expression" dxfId="444" priority="658">
      <formula>MATCH(14,$F38,1)=1</formula>
    </cfRule>
    <cfRule type="expression" dxfId="443" priority="659">
      <formula>MATCH(14,$F38,-1)=1</formula>
    </cfRule>
  </conditionalFormatting>
  <conditionalFormatting sqref="AW16">
    <cfRule type="expression" dxfId="442" priority="660" stopIfTrue="1">
      <formula>MATCH(15,$F38,0)=1</formula>
    </cfRule>
    <cfRule type="expression" dxfId="441" priority="661">
      <formula>MATCH(15,$F38,1)=1</formula>
    </cfRule>
    <cfRule type="expression" dxfId="440" priority="662">
      <formula>MATCH(15,$F38,-1)=1</formula>
    </cfRule>
  </conditionalFormatting>
  <conditionalFormatting sqref="AI16">
    <cfRule type="expression" dxfId="439" priority="663" stopIfTrue="1">
      <formula>MATCH(1,$F38,0)=1</formula>
    </cfRule>
    <cfRule type="expression" dxfId="438" priority="664">
      <formula>MATCH(1,$F38,-1)=1</formula>
    </cfRule>
  </conditionalFormatting>
  <conditionalFormatting sqref="AJ19">
    <cfRule type="expression" dxfId="437" priority="665" stopIfTrue="1">
      <formula>MATCH(2,$F39,0)=1</formula>
    </cfRule>
    <cfRule type="expression" dxfId="436" priority="666">
      <formula>MATCH(2,$F39,1)=1</formula>
    </cfRule>
    <cfRule type="expression" dxfId="435" priority="667">
      <formula>MATCH(2,$F39,-1)=1</formula>
    </cfRule>
  </conditionalFormatting>
  <conditionalFormatting sqref="AK19">
    <cfRule type="expression" dxfId="434" priority="668" stopIfTrue="1">
      <formula>MATCH(3,$F39,0)=1</formula>
    </cfRule>
    <cfRule type="expression" dxfId="433" priority="669">
      <formula>MATCH(3,$F39,1)=1</formula>
    </cfRule>
    <cfRule type="expression" dxfId="432" priority="670">
      <formula>MATCH(3,$F39,-1)=1</formula>
    </cfRule>
  </conditionalFormatting>
  <conditionalFormatting sqref="AL19">
    <cfRule type="expression" dxfId="431" priority="671" stopIfTrue="1">
      <formula>MATCH(4,$F39,0)=1</formula>
    </cfRule>
    <cfRule type="expression" dxfId="430" priority="672">
      <formula>MATCH(4,$F39,1)=1</formula>
    </cfRule>
    <cfRule type="expression" dxfId="429" priority="673">
      <formula>MATCH(4,$F39,-1)=1</formula>
    </cfRule>
  </conditionalFormatting>
  <conditionalFormatting sqref="AM19">
    <cfRule type="expression" dxfId="428" priority="674" stopIfTrue="1">
      <formula>MATCH(5,$F39,0)=1</formula>
    </cfRule>
    <cfRule type="expression" dxfId="427" priority="675">
      <formula>MATCH(5,$F39,1)=1</formula>
    </cfRule>
    <cfRule type="expression" dxfId="426" priority="676">
      <formula>MATCH(5,$F39,-1)=1</formula>
    </cfRule>
  </conditionalFormatting>
  <conditionalFormatting sqref="AN19">
    <cfRule type="expression" dxfId="425" priority="677" stopIfTrue="1">
      <formula>MATCH(6,$F39,0)=1</formula>
    </cfRule>
    <cfRule type="expression" dxfId="424" priority="678">
      <formula>MATCH(6,$F39,1)=1</formula>
    </cfRule>
    <cfRule type="expression" dxfId="423" priority="679">
      <formula>MATCH(6,$F39,-1)=1</formula>
    </cfRule>
  </conditionalFormatting>
  <conditionalFormatting sqref="AO19">
    <cfRule type="expression" dxfId="422" priority="680" stopIfTrue="1">
      <formula>MATCH(7,$F39,0)=1</formula>
    </cfRule>
    <cfRule type="expression" dxfId="421" priority="681">
      <formula>MATCH(7,$F39,1)=1</formula>
    </cfRule>
    <cfRule type="expression" dxfId="420" priority="682">
      <formula>MATCH(7,$F39,-1)=1</formula>
    </cfRule>
  </conditionalFormatting>
  <conditionalFormatting sqref="AP19">
    <cfRule type="expression" dxfId="419" priority="683" stopIfTrue="1">
      <formula>MATCH(8,$F39,0)=1</formula>
    </cfRule>
    <cfRule type="expression" dxfId="418" priority="684">
      <formula>MATCH(8,$F39,1)=1</formula>
    </cfRule>
    <cfRule type="expression" dxfId="417" priority="685">
      <formula>MATCH(8,$F39,-1)=1</formula>
    </cfRule>
  </conditionalFormatting>
  <conditionalFormatting sqref="AQ19">
    <cfRule type="expression" dxfId="416" priority="686" stopIfTrue="1">
      <formula>MATCH(9,$F39,0)=1</formula>
    </cfRule>
    <cfRule type="expression" dxfId="415" priority="687">
      <formula>MATCH(9,$F39,1)=1</formula>
    </cfRule>
    <cfRule type="expression" dxfId="414" priority="688">
      <formula>MATCH(9,$F39,-1)=1</formula>
    </cfRule>
  </conditionalFormatting>
  <conditionalFormatting sqref="AR19">
    <cfRule type="expression" dxfId="413" priority="689" stopIfTrue="1">
      <formula>MATCH(10,$F39,0)=1</formula>
    </cfRule>
    <cfRule type="expression" dxfId="412" priority="690">
      <formula>MATCH(10,$F39,1)=1</formula>
    </cfRule>
    <cfRule type="expression" dxfId="411" priority="691">
      <formula>MATCH(10,$F39,-1)=1</formula>
    </cfRule>
  </conditionalFormatting>
  <conditionalFormatting sqref="AS19">
    <cfRule type="expression" dxfId="410" priority="692" stopIfTrue="1">
      <formula>MATCH(11,$F39,0)=1</formula>
    </cfRule>
    <cfRule type="expression" dxfId="409" priority="693">
      <formula>MATCH(11,$F39,1)=1</formula>
    </cfRule>
    <cfRule type="expression" dxfId="408" priority="694">
      <formula>MATCH(11,$F39,-1)=1</formula>
    </cfRule>
  </conditionalFormatting>
  <conditionalFormatting sqref="AT19">
    <cfRule type="expression" dxfId="407" priority="695" stopIfTrue="1">
      <formula>MATCH(12,$F39,0)=1</formula>
    </cfRule>
    <cfRule type="expression" dxfId="406" priority="696">
      <formula>MATCH(12,$F39,1)=1</formula>
    </cfRule>
    <cfRule type="expression" dxfId="405" priority="697">
      <formula>MATCH(12,$F39,-1)=1</formula>
    </cfRule>
  </conditionalFormatting>
  <conditionalFormatting sqref="AU19">
    <cfRule type="expression" dxfId="404" priority="698" stopIfTrue="1">
      <formula>MATCH(13,$F39,0)=1</formula>
    </cfRule>
    <cfRule type="expression" dxfId="403" priority="699">
      <formula>MATCH(13,$F39,1)=1</formula>
    </cfRule>
    <cfRule type="expression" dxfId="402" priority="700">
      <formula>MATCH(13,$F39,-1)=1</formula>
    </cfRule>
  </conditionalFormatting>
  <conditionalFormatting sqref="AV19">
    <cfRule type="expression" dxfId="401" priority="701" stopIfTrue="1">
      <formula>MATCH(14,$F39,0)=1</formula>
    </cfRule>
    <cfRule type="expression" dxfId="400" priority="702">
      <formula>MATCH(14,$F39,1)=1</formula>
    </cfRule>
    <cfRule type="expression" dxfId="399" priority="703">
      <formula>MATCH(14,$F39,-1)=1</formula>
    </cfRule>
  </conditionalFormatting>
  <conditionalFormatting sqref="AW19">
    <cfRule type="expression" dxfId="398" priority="704" stopIfTrue="1">
      <formula>MATCH(15,$F39,0)=1</formula>
    </cfRule>
    <cfRule type="expression" dxfId="397" priority="705">
      <formula>MATCH(15,$F39,1)=1</formula>
    </cfRule>
    <cfRule type="expression" dxfId="396" priority="706">
      <formula>MATCH(15,$F39,-1)=1</formula>
    </cfRule>
  </conditionalFormatting>
  <conditionalFormatting sqref="AI19">
    <cfRule type="expression" dxfId="395" priority="707" stopIfTrue="1">
      <formula>MATCH(1,$F39,0)=1</formula>
    </cfRule>
    <cfRule type="expression" dxfId="394" priority="708">
      <formula>MATCH(1,$F39,-1)=1</formula>
    </cfRule>
  </conditionalFormatting>
  <conditionalFormatting sqref="AJ22">
    <cfRule type="expression" dxfId="393" priority="709" stopIfTrue="1">
      <formula>MATCH(2,$F40,0)=1</formula>
    </cfRule>
    <cfRule type="expression" dxfId="392" priority="710">
      <formula>MATCH(2,$F40,1)=1</formula>
    </cfRule>
    <cfRule type="expression" dxfId="391" priority="711">
      <formula>MATCH(2,$F40,-1)=1</formula>
    </cfRule>
  </conditionalFormatting>
  <conditionalFormatting sqref="AK22">
    <cfRule type="expression" dxfId="390" priority="712" stopIfTrue="1">
      <formula>MATCH(3,$F40,0)=1</formula>
    </cfRule>
    <cfRule type="expression" dxfId="389" priority="713">
      <formula>MATCH(3,$F40,1)=1</formula>
    </cfRule>
    <cfRule type="expression" dxfId="388" priority="714">
      <formula>MATCH(3,$F40,-1)=1</formula>
    </cfRule>
  </conditionalFormatting>
  <conditionalFormatting sqref="AL22">
    <cfRule type="expression" dxfId="387" priority="715" stopIfTrue="1">
      <formula>MATCH(4,$F40,0)=1</formula>
    </cfRule>
    <cfRule type="expression" dxfId="386" priority="716">
      <formula>MATCH(4,$F40,1)=1</formula>
    </cfRule>
    <cfRule type="expression" dxfId="385" priority="717">
      <formula>MATCH(4,$F40,-1)=1</formula>
    </cfRule>
  </conditionalFormatting>
  <conditionalFormatting sqref="AM22">
    <cfRule type="expression" dxfId="384" priority="718" stopIfTrue="1">
      <formula>MATCH(5,$F40,0)=1</formula>
    </cfRule>
    <cfRule type="expression" dxfId="383" priority="719">
      <formula>MATCH(5,$F40,1)=1</formula>
    </cfRule>
    <cfRule type="expression" dxfId="382" priority="720">
      <formula>MATCH(5,$F40,-1)=1</formula>
    </cfRule>
  </conditionalFormatting>
  <conditionalFormatting sqref="AN22">
    <cfRule type="expression" dxfId="381" priority="721" stopIfTrue="1">
      <formula>MATCH(6,$F40,0)=1</formula>
    </cfRule>
    <cfRule type="expression" dxfId="380" priority="722">
      <formula>MATCH(6,$F40,1)=1</formula>
    </cfRule>
    <cfRule type="expression" dxfId="379" priority="723">
      <formula>MATCH(6,$F40,-1)=1</formula>
    </cfRule>
  </conditionalFormatting>
  <conditionalFormatting sqref="AO22">
    <cfRule type="expression" dxfId="378" priority="724" stopIfTrue="1">
      <formula>MATCH(7,$F40,0)=1</formula>
    </cfRule>
    <cfRule type="expression" dxfId="377" priority="725">
      <formula>MATCH(7,$F40,1)=1</formula>
    </cfRule>
    <cfRule type="expression" dxfId="376" priority="726">
      <formula>MATCH(7,$F40,-1)=1</formula>
    </cfRule>
  </conditionalFormatting>
  <conditionalFormatting sqref="AP22">
    <cfRule type="expression" dxfId="375" priority="727" stopIfTrue="1">
      <formula>MATCH(8,$F40,0)=1</formula>
    </cfRule>
    <cfRule type="expression" dxfId="374" priority="728">
      <formula>MATCH(8,$F40,1)=1</formula>
    </cfRule>
    <cfRule type="expression" dxfId="373" priority="729">
      <formula>MATCH(8,$F40,-1)=1</formula>
    </cfRule>
  </conditionalFormatting>
  <conditionalFormatting sqref="AQ22">
    <cfRule type="expression" dxfId="372" priority="730" stopIfTrue="1">
      <formula>MATCH(9,$F40,0)=1</formula>
    </cfRule>
    <cfRule type="expression" dxfId="371" priority="731">
      <formula>MATCH(9,$F40,1)=1</formula>
    </cfRule>
    <cfRule type="expression" dxfId="370" priority="732">
      <formula>MATCH(9,$F40,-1)=1</formula>
    </cfRule>
  </conditionalFormatting>
  <conditionalFormatting sqref="AR22">
    <cfRule type="expression" dxfId="369" priority="733" stopIfTrue="1">
      <formula>MATCH(10,$F40,0)=1</formula>
    </cfRule>
    <cfRule type="expression" dxfId="368" priority="734">
      <formula>MATCH(10,$F40,1)=1</formula>
    </cfRule>
    <cfRule type="expression" dxfId="367" priority="735">
      <formula>MATCH(10,$F40,-1)=1</formula>
    </cfRule>
  </conditionalFormatting>
  <conditionalFormatting sqref="AS22">
    <cfRule type="expression" dxfId="366" priority="736" stopIfTrue="1">
      <formula>MATCH(11,$F40,0)=1</formula>
    </cfRule>
    <cfRule type="expression" dxfId="365" priority="737">
      <formula>MATCH(11,$F40,1)=1</formula>
    </cfRule>
    <cfRule type="expression" dxfId="364" priority="738">
      <formula>MATCH(11,$F40,-1)=1</formula>
    </cfRule>
  </conditionalFormatting>
  <conditionalFormatting sqref="AT22">
    <cfRule type="expression" dxfId="363" priority="739" stopIfTrue="1">
      <formula>MATCH(12,$F40,0)=1</formula>
    </cfRule>
    <cfRule type="expression" dxfId="362" priority="740">
      <formula>MATCH(12,$F40,1)=1</formula>
    </cfRule>
    <cfRule type="expression" dxfId="361" priority="741">
      <formula>MATCH(12,$F40,-1)=1</formula>
    </cfRule>
  </conditionalFormatting>
  <conditionalFormatting sqref="AU22">
    <cfRule type="expression" dxfId="360" priority="742" stopIfTrue="1">
      <formula>MATCH(13,$F40,0)=1</formula>
    </cfRule>
    <cfRule type="expression" dxfId="359" priority="743">
      <formula>MATCH(13,$F40,1)=1</formula>
    </cfRule>
    <cfRule type="expression" dxfId="358" priority="744">
      <formula>MATCH(13,$F40,-1)=1</formula>
    </cfRule>
  </conditionalFormatting>
  <conditionalFormatting sqref="AV22">
    <cfRule type="expression" dxfId="357" priority="745" stopIfTrue="1">
      <formula>MATCH(14,$F40,0)=1</formula>
    </cfRule>
    <cfRule type="expression" dxfId="356" priority="746">
      <formula>MATCH(14,$F40,1)=1</formula>
    </cfRule>
    <cfRule type="expression" dxfId="355" priority="747">
      <formula>MATCH(14,$F40,-1)=1</formula>
    </cfRule>
  </conditionalFormatting>
  <conditionalFormatting sqref="AW22">
    <cfRule type="expression" dxfId="354" priority="748" stopIfTrue="1">
      <formula>MATCH(15,$F40,0)=1</formula>
    </cfRule>
    <cfRule type="expression" dxfId="353" priority="749">
      <formula>MATCH(15,$F40,1)=1</formula>
    </cfRule>
    <cfRule type="expression" dxfId="352" priority="750">
      <formula>MATCH(15,$F40,-1)=1</formula>
    </cfRule>
  </conditionalFormatting>
  <conditionalFormatting sqref="AI22">
    <cfRule type="expression" dxfId="351" priority="751" stopIfTrue="1">
      <formula>MATCH(1,$F40,0)=1</formula>
    </cfRule>
    <cfRule type="expression" dxfId="350" priority="752">
      <formula>MATCH(1,$F40,-1)=1</formula>
    </cfRule>
  </conditionalFormatting>
  <conditionalFormatting sqref="AJ25">
    <cfRule type="expression" dxfId="349" priority="753" stopIfTrue="1">
      <formula>MATCH(2,$F41,0)=1</formula>
    </cfRule>
    <cfRule type="expression" dxfId="348" priority="754">
      <formula>MATCH(2,$F41,1)=1</formula>
    </cfRule>
    <cfRule type="expression" dxfId="347" priority="755">
      <formula>MATCH(2,$F41,-1)=1</formula>
    </cfRule>
  </conditionalFormatting>
  <conditionalFormatting sqref="AK25">
    <cfRule type="expression" dxfId="346" priority="756" stopIfTrue="1">
      <formula>MATCH(3,$F41,0)=1</formula>
    </cfRule>
    <cfRule type="expression" dxfId="345" priority="757">
      <formula>MATCH(3,$F41,1)=1</formula>
    </cfRule>
    <cfRule type="expression" dxfId="344" priority="758">
      <formula>MATCH(3,$F41,-1)=1</formula>
    </cfRule>
  </conditionalFormatting>
  <conditionalFormatting sqref="AL25">
    <cfRule type="expression" dxfId="343" priority="759" stopIfTrue="1">
      <formula>MATCH(4,$F41,0)=1</formula>
    </cfRule>
    <cfRule type="expression" dxfId="342" priority="760">
      <formula>MATCH(4,$F41,1)=1</formula>
    </cfRule>
    <cfRule type="expression" dxfId="341" priority="761">
      <formula>MATCH(4,$F41,-1)=1</formula>
    </cfRule>
  </conditionalFormatting>
  <conditionalFormatting sqref="AM25">
    <cfRule type="expression" dxfId="340" priority="762" stopIfTrue="1">
      <formula>MATCH(5,$F41,0)=1</formula>
    </cfRule>
    <cfRule type="expression" dxfId="339" priority="763">
      <formula>MATCH(5,$F41,1)=1</formula>
    </cfRule>
    <cfRule type="expression" dxfId="338" priority="764">
      <formula>MATCH(5,$F41,-1)=1</formula>
    </cfRule>
  </conditionalFormatting>
  <conditionalFormatting sqref="AN25">
    <cfRule type="expression" dxfId="337" priority="765" stopIfTrue="1">
      <formula>MATCH(6,$F41,0)=1</formula>
    </cfRule>
    <cfRule type="expression" dxfId="336" priority="766">
      <formula>MATCH(6,$F41,1)=1</formula>
    </cfRule>
    <cfRule type="expression" dxfId="335" priority="767">
      <formula>MATCH(6,$F41,-1)=1</formula>
    </cfRule>
  </conditionalFormatting>
  <conditionalFormatting sqref="AO25">
    <cfRule type="expression" dxfId="334" priority="768" stopIfTrue="1">
      <formula>MATCH(7,$F41,0)=1</formula>
    </cfRule>
    <cfRule type="expression" dxfId="333" priority="769">
      <formula>MATCH(7,$F41,1)=1</formula>
    </cfRule>
    <cfRule type="expression" dxfId="332" priority="770">
      <formula>MATCH(7,$F41,-1)=1</formula>
    </cfRule>
  </conditionalFormatting>
  <conditionalFormatting sqref="AP25">
    <cfRule type="expression" dxfId="331" priority="771" stopIfTrue="1">
      <formula>MATCH(8,$F41,0)=1</formula>
    </cfRule>
    <cfRule type="expression" dxfId="330" priority="772">
      <formula>MATCH(8,$F41,1)=1</formula>
    </cfRule>
    <cfRule type="expression" dxfId="329" priority="773">
      <formula>MATCH(8,$F41,-1)=1</formula>
    </cfRule>
  </conditionalFormatting>
  <conditionalFormatting sqref="AQ25">
    <cfRule type="expression" dxfId="328" priority="774" stopIfTrue="1">
      <formula>MATCH(9,$F41,0)=1</formula>
    </cfRule>
    <cfRule type="expression" dxfId="327" priority="775">
      <formula>MATCH(9,$F41,1)=1</formula>
    </cfRule>
    <cfRule type="expression" dxfId="326" priority="776">
      <formula>MATCH(9,$F41,-1)=1</formula>
    </cfRule>
  </conditionalFormatting>
  <conditionalFormatting sqref="AR25">
    <cfRule type="expression" dxfId="325" priority="777" stopIfTrue="1">
      <formula>MATCH(10,$F41,0)=1</formula>
    </cfRule>
    <cfRule type="expression" dxfId="324" priority="778">
      <formula>MATCH(10,$F41,1)=1</formula>
    </cfRule>
    <cfRule type="expression" dxfId="323" priority="779">
      <formula>MATCH(10,$F41,-1)=1</formula>
    </cfRule>
  </conditionalFormatting>
  <conditionalFormatting sqref="AS25">
    <cfRule type="expression" dxfId="322" priority="780" stopIfTrue="1">
      <formula>MATCH(11,$F41,0)=1</formula>
    </cfRule>
    <cfRule type="expression" dxfId="321" priority="781">
      <formula>MATCH(11,$F41,1)=1</formula>
    </cfRule>
    <cfRule type="expression" dxfId="320" priority="782">
      <formula>MATCH(11,$F41,-1)=1</formula>
    </cfRule>
  </conditionalFormatting>
  <conditionalFormatting sqref="AT25">
    <cfRule type="expression" dxfId="319" priority="783" stopIfTrue="1">
      <formula>MATCH(12,$F41,0)=1</formula>
    </cfRule>
    <cfRule type="expression" dxfId="318" priority="784">
      <formula>MATCH(12,$F41,1)=1</formula>
    </cfRule>
    <cfRule type="expression" dxfId="317" priority="785">
      <formula>MATCH(12,$F41,-1)=1</formula>
    </cfRule>
  </conditionalFormatting>
  <conditionalFormatting sqref="AU25">
    <cfRule type="expression" dxfId="316" priority="786" stopIfTrue="1">
      <formula>MATCH(13,$F41,0)=1</formula>
    </cfRule>
    <cfRule type="expression" dxfId="315" priority="787">
      <formula>MATCH(13,$F41,1)=1</formula>
    </cfRule>
    <cfRule type="expression" dxfId="314" priority="788">
      <formula>MATCH(13,$F41,-1)=1</formula>
    </cfRule>
  </conditionalFormatting>
  <conditionalFormatting sqref="AV25">
    <cfRule type="expression" dxfId="313" priority="789" stopIfTrue="1">
      <formula>MATCH(14,$F41,0)=1</formula>
    </cfRule>
    <cfRule type="expression" dxfId="312" priority="790">
      <formula>MATCH(14,$F41,1)=1</formula>
    </cfRule>
    <cfRule type="expression" dxfId="311" priority="791">
      <formula>MATCH(14,$F41,-1)=1</formula>
    </cfRule>
  </conditionalFormatting>
  <conditionalFormatting sqref="AW25">
    <cfRule type="expression" dxfId="310" priority="792" stopIfTrue="1">
      <formula>MATCH(15,$F41,0)=1</formula>
    </cfRule>
    <cfRule type="expression" dxfId="309" priority="793">
      <formula>MATCH(15,$F41,1)=1</formula>
    </cfRule>
    <cfRule type="expression" dxfId="308" priority="794">
      <formula>MATCH(15,$F41,-1)=1</formula>
    </cfRule>
  </conditionalFormatting>
  <conditionalFormatting sqref="AI25">
    <cfRule type="expression" dxfId="307" priority="795" stopIfTrue="1">
      <formula>MATCH(1,$F41,0)=1</formula>
    </cfRule>
    <cfRule type="expression" dxfId="306" priority="796">
      <formula>MATCH(1,$F41,-1)=1</formula>
    </cfRule>
  </conditionalFormatting>
  <conditionalFormatting sqref="AJ28">
    <cfRule type="expression" dxfId="305" priority="797" stopIfTrue="1">
      <formula>MATCH(2,$F42,0)=1</formula>
    </cfRule>
    <cfRule type="expression" dxfId="304" priority="798">
      <formula>MATCH(2,$F42,1)=1</formula>
    </cfRule>
    <cfRule type="expression" dxfId="303" priority="799">
      <formula>MATCH(2,$F42,-1)=1</formula>
    </cfRule>
  </conditionalFormatting>
  <conditionalFormatting sqref="AK28">
    <cfRule type="expression" dxfId="302" priority="800" stopIfTrue="1">
      <formula>MATCH(3,$F42,0)=1</formula>
    </cfRule>
    <cfRule type="expression" dxfId="301" priority="801">
      <formula>MATCH(3,$F42,1)=1</formula>
    </cfRule>
    <cfRule type="expression" dxfId="300" priority="802">
      <formula>MATCH(3,$F42,-1)=1</formula>
    </cfRule>
  </conditionalFormatting>
  <conditionalFormatting sqref="AL28">
    <cfRule type="expression" dxfId="299" priority="803" stopIfTrue="1">
      <formula>MATCH(4,$F42,0)=1</formula>
    </cfRule>
    <cfRule type="expression" dxfId="298" priority="804">
      <formula>MATCH(4,$F42,1)=1</formula>
    </cfRule>
    <cfRule type="expression" dxfId="297" priority="805">
      <formula>MATCH(4,$F42,-1)=1</formula>
    </cfRule>
  </conditionalFormatting>
  <conditionalFormatting sqref="AM28">
    <cfRule type="expression" dxfId="296" priority="806" stopIfTrue="1">
      <formula>MATCH(5,$F42,0)=1</formula>
    </cfRule>
    <cfRule type="expression" dxfId="295" priority="807">
      <formula>MATCH(5,$F42,1)=1</formula>
    </cfRule>
    <cfRule type="expression" dxfId="294" priority="808">
      <formula>MATCH(5,$F42,-1)=1</formula>
    </cfRule>
  </conditionalFormatting>
  <conditionalFormatting sqref="AN28">
    <cfRule type="expression" dxfId="293" priority="809" stopIfTrue="1">
      <formula>MATCH(6,$F42,0)=1</formula>
    </cfRule>
    <cfRule type="expression" dxfId="292" priority="810">
      <formula>MATCH(6,$F42,1)=1</formula>
    </cfRule>
    <cfRule type="expression" dxfId="291" priority="811">
      <formula>MATCH(6,$F42,-1)=1</formula>
    </cfRule>
  </conditionalFormatting>
  <conditionalFormatting sqref="AO28">
    <cfRule type="expression" dxfId="290" priority="812" stopIfTrue="1">
      <formula>MATCH(7,$F42,0)=1</formula>
    </cfRule>
    <cfRule type="expression" dxfId="289" priority="813">
      <formula>MATCH(7,$F42,1)=1</formula>
    </cfRule>
    <cfRule type="expression" dxfId="288" priority="814">
      <formula>MATCH(7,$F42,-1)=1</formula>
    </cfRule>
  </conditionalFormatting>
  <conditionalFormatting sqref="AP28">
    <cfRule type="expression" dxfId="287" priority="815" stopIfTrue="1">
      <formula>MATCH(8,$F42,0)=1</formula>
    </cfRule>
    <cfRule type="expression" dxfId="286" priority="816">
      <formula>MATCH(8,$F42,1)=1</formula>
    </cfRule>
    <cfRule type="expression" dxfId="285" priority="817">
      <formula>MATCH(8,$F42,-1)=1</formula>
    </cfRule>
  </conditionalFormatting>
  <conditionalFormatting sqref="AQ28">
    <cfRule type="expression" dxfId="284" priority="818" stopIfTrue="1">
      <formula>MATCH(9,$F42,0)=1</formula>
    </cfRule>
    <cfRule type="expression" dxfId="283" priority="819">
      <formula>MATCH(9,$F42,1)=1</formula>
    </cfRule>
    <cfRule type="expression" dxfId="282" priority="820">
      <formula>MATCH(9,$F42,-1)=1</formula>
    </cfRule>
  </conditionalFormatting>
  <conditionalFormatting sqref="AR28">
    <cfRule type="expression" dxfId="281" priority="821" stopIfTrue="1">
      <formula>MATCH(10,$F42,0)=1</formula>
    </cfRule>
    <cfRule type="expression" dxfId="280" priority="822">
      <formula>MATCH(10,$F42,1)=1</formula>
    </cfRule>
    <cfRule type="expression" dxfId="279" priority="823">
      <formula>MATCH(10,$F42,-1)=1</formula>
    </cfRule>
  </conditionalFormatting>
  <conditionalFormatting sqref="AS28">
    <cfRule type="expression" dxfId="278" priority="824" stopIfTrue="1">
      <formula>MATCH(11,$F42,0)=1</formula>
    </cfRule>
    <cfRule type="expression" dxfId="277" priority="825">
      <formula>MATCH(11,$F42,1)=1</formula>
    </cfRule>
    <cfRule type="expression" dxfId="276" priority="826">
      <formula>MATCH(11,$F42,-1)=1</formula>
    </cfRule>
  </conditionalFormatting>
  <conditionalFormatting sqref="AT28">
    <cfRule type="expression" dxfId="275" priority="827" stopIfTrue="1">
      <formula>MATCH(12,$F42,0)=1</formula>
    </cfRule>
    <cfRule type="expression" dxfId="274" priority="828">
      <formula>MATCH(12,$F42,1)=1</formula>
    </cfRule>
    <cfRule type="expression" dxfId="273" priority="829">
      <formula>MATCH(12,$F42,-1)=1</formula>
    </cfRule>
  </conditionalFormatting>
  <conditionalFormatting sqref="AU28">
    <cfRule type="expression" dxfId="272" priority="830" stopIfTrue="1">
      <formula>MATCH(13,$F42,0)=1</formula>
    </cfRule>
    <cfRule type="expression" dxfId="271" priority="831">
      <formula>MATCH(13,$F42,1)=1</formula>
    </cfRule>
    <cfRule type="expression" dxfId="270" priority="832">
      <formula>MATCH(13,$F42,-1)=1</formula>
    </cfRule>
  </conditionalFormatting>
  <conditionalFormatting sqref="AV28">
    <cfRule type="expression" dxfId="269" priority="833" stopIfTrue="1">
      <formula>MATCH(14,$F42,0)=1</formula>
    </cfRule>
    <cfRule type="expression" dxfId="268" priority="834">
      <formula>MATCH(14,$F42,1)=1</formula>
    </cfRule>
    <cfRule type="expression" dxfId="267" priority="835">
      <formula>MATCH(14,$F42,-1)=1</formula>
    </cfRule>
  </conditionalFormatting>
  <conditionalFormatting sqref="AW28">
    <cfRule type="expression" dxfId="266" priority="836" stopIfTrue="1">
      <formula>MATCH(15,$F42,0)=1</formula>
    </cfRule>
    <cfRule type="expression" dxfId="265" priority="837">
      <formula>MATCH(15,$F42,1)=1</formula>
    </cfRule>
    <cfRule type="expression" dxfId="264" priority="838">
      <formula>MATCH(15,$F42,-1)=1</formula>
    </cfRule>
  </conditionalFormatting>
  <conditionalFormatting sqref="AI28">
    <cfRule type="expression" dxfId="263" priority="839" stopIfTrue="1">
      <formula>MATCH(1,$F42,0)=1</formula>
    </cfRule>
    <cfRule type="expression" dxfId="262" priority="840">
      <formula>MATCH(1,$F42,-1)=1</formula>
    </cfRule>
  </conditionalFormatting>
  <conditionalFormatting sqref="AJ31">
    <cfRule type="expression" dxfId="261" priority="841" stopIfTrue="1">
      <formula>MATCH(2,$F43,0)=1</formula>
    </cfRule>
    <cfRule type="expression" dxfId="260" priority="842">
      <formula>MATCH(2,$F43,1)=1</formula>
    </cfRule>
    <cfRule type="expression" dxfId="259" priority="843">
      <formula>MATCH(2,$F43,-1)=1</formula>
    </cfRule>
  </conditionalFormatting>
  <conditionalFormatting sqref="AK31">
    <cfRule type="expression" dxfId="258" priority="844" stopIfTrue="1">
      <formula>MATCH(3,$F43,0)=1</formula>
    </cfRule>
    <cfRule type="expression" dxfId="257" priority="845">
      <formula>MATCH(3,$F43,1)=1</formula>
    </cfRule>
    <cfRule type="expression" dxfId="256" priority="846">
      <formula>MATCH(3,$F43,-1)=1</formula>
    </cfRule>
  </conditionalFormatting>
  <conditionalFormatting sqref="AL31">
    <cfRule type="expression" dxfId="255" priority="847" stopIfTrue="1">
      <formula>MATCH(4,$F43,0)=1</formula>
    </cfRule>
    <cfRule type="expression" dxfId="254" priority="848">
      <formula>MATCH(4,$F43,1)=1</formula>
    </cfRule>
    <cfRule type="expression" dxfId="253" priority="849">
      <formula>MATCH(4,$F43,-1)=1</formula>
    </cfRule>
  </conditionalFormatting>
  <conditionalFormatting sqref="AM31">
    <cfRule type="expression" dxfId="252" priority="850" stopIfTrue="1">
      <formula>MATCH(5,$F43,0)=1</formula>
    </cfRule>
    <cfRule type="expression" dxfId="251" priority="851">
      <formula>MATCH(5,$F43,1)=1</formula>
    </cfRule>
    <cfRule type="expression" dxfId="250" priority="852">
      <formula>MATCH(5,$F43,-1)=1</formula>
    </cfRule>
  </conditionalFormatting>
  <conditionalFormatting sqref="AN31">
    <cfRule type="expression" dxfId="249" priority="853" stopIfTrue="1">
      <formula>MATCH(6,$F43,0)=1</formula>
    </cfRule>
    <cfRule type="expression" dxfId="248" priority="854">
      <formula>MATCH(6,$F43,1)=1</formula>
    </cfRule>
    <cfRule type="expression" dxfId="247" priority="855">
      <formula>MATCH(6,$F43,-1)=1</formula>
    </cfRule>
  </conditionalFormatting>
  <conditionalFormatting sqref="AO31">
    <cfRule type="expression" dxfId="246" priority="856" stopIfTrue="1">
      <formula>MATCH(7,$F43,0)=1</formula>
    </cfRule>
    <cfRule type="expression" dxfId="245" priority="857">
      <formula>MATCH(7,$F43,1)=1</formula>
    </cfRule>
    <cfRule type="expression" dxfId="244" priority="858">
      <formula>MATCH(7,$F43,-1)=1</formula>
    </cfRule>
  </conditionalFormatting>
  <conditionalFormatting sqref="AP31">
    <cfRule type="expression" dxfId="243" priority="859" stopIfTrue="1">
      <formula>MATCH(8,$F43,0)=1</formula>
    </cfRule>
    <cfRule type="expression" dxfId="242" priority="860">
      <formula>MATCH(8,$F43,1)=1</formula>
    </cfRule>
    <cfRule type="expression" dxfId="241" priority="861">
      <formula>MATCH(8,$F43,-1)=1</formula>
    </cfRule>
  </conditionalFormatting>
  <conditionalFormatting sqref="AQ31">
    <cfRule type="expression" dxfId="240" priority="862" stopIfTrue="1">
      <formula>MATCH(9,$F43,0)=1</formula>
    </cfRule>
    <cfRule type="expression" dxfId="239" priority="863">
      <formula>MATCH(9,$F43,1)=1</formula>
    </cfRule>
    <cfRule type="expression" dxfId="238" priority="864">
      <formula>MATCH(9,$F43,-1)=1</formula>
    </cfRule>
  </conditionalFormatting>
  <conditionalFormatting sqref="AR31">
    <cfRule type="expression" dxfId="237" priority="865" stopIfTrue="1">
      <formula>MATCH(10,$F43,0)=1</formula>
    </cfRule>
    <cfRule type="expression" dxfId="236" priority="866">
      <formula>MATCH(10,$F43,1)=1</formula>
    </cfRule>
    <cfRule type="expression" dxfId="235" priority="867">
      <formula>MATCH(10,$F43,-1)=1</formula>
    </cfRule>
  </conditionalFormatting>
  <conditionalFormatting sqref="AS31">
    <cfRule type="expression" dxfId="234" priority="868" stopIfTrue="1">
      <formula>MATCH(11,$F43,0)=1</formula>
    </cfRule>
    <cfRule type="expression" dxfId="233" priority="869">
      <formula>MATCH(11,$F43,1)=1</formula>
    </cfRule>
    <cfRule type="expression" dxfId="232" priority="870">
      <formula>MATCH(11,$F43,-1)=1</formula>
    </cfRule>
  </conditionalFormatting>
  <conditionalFormatting sqref="AT31">
    <cfRule type="expression" dxfId="231" priority="871" stopIfTrue="1">
      <formula>MATCH(12,$F43,0)=1</formula>
    </cfRule>
    <cfRule type="expression" dxfId="230" priority="872">
      <formula>MATCH(12,$F43,1)=1</formula>
    </cfRule>
    <cfRule type="expression" dxfId="229" priority="873">
      <formula>MATCH(12,$F43,-1)=1</formula>
    </cfRule>
  </conditionalFormatting>
  <conditionalFormatting sqref="AU31">
    <cfRule type="expression" dxfId="228" priority="874" stopIfTrue="1">
      <formula>MATCH(13,$F43,0)=1</formula>
    </cfRule>
    <cfRule type="expression" dxfId="227" priority="875">
      <formula>MATCH(13,$F43,1)=1</formula>
    </cfRule>
    <cfRule type="expression" dxfId="226" priority="876">
      <formula>MATCH(13,$F43,-1)=1</formula>
    </cfRule>
  </conditionalFormatting>
  <conditionalFormatting sqref="AV31">
    <cfRule type="expression" dxfId="225" priority="877" stopIfTrue="1">
      <formula>MATCH(14,$F43,0)=1</formula>
    </cfRule>
    <cfRule type="expression" dxfId="224" priority="878">
      <formula>MATCH(14,$F43,1)=1</formula>
    </cfRule>
    <cfRule type="expression" dxfId="223" priority="879">
      <formula>MATCH(14,$F43,-1)=1</formula>
    </cfRule>
  </conditionalFormatting>
  <conditionalFormatting sqref="AW31">
    <cfRule type="expression" dxfId="222" priority="880" stopIfTrue="1">
      <formula>MATCH(15,$F43,0)=1</formula>
    </cfRule>
    <cfRule type="expression" dxfId="221" priority="881">
      <formula>MATCH(15,$F43,1)=1</formula>
    </cfRule>
    <cfRule type="expression" dxfId="220" priority="882">
      <formula>MATCH(15,$F43,-1)=1</formula>
    </cfRule>
  </conditionalFormatting>
  <conditionalFormatting sqref="AI31">
    <cfRule type="expression" dxfId="219" priority="883" stopIfTrue="1">
      <formula>MATCH(1,$F43,0)=1</formula>
    </cfRule>
    <cfRule type="expression" dxfId="218" priority="884">
      <formula>MATCH(1,$F43,-1)=1</formula>
    </cfRule>
  </conditionalFormatting>
  <conditionalFormatting sqref="AJ34">
    <cfRule type="expression" dxfId="217" priority="885" stopIfTrue="1">
      <formula>MATCH(2,$F44,0)=1</formula>
    </cfRule>
    <cfRule type="expression" dxfId="216" priority="886">
      <formula>MATCH(2,$F44,1)=1</formula>
    </cfRule>
    <cfRule type="expression" dxfId="215" priority="887">
      <formula>MATCH(2,$F44,-1)=1</formula>
    </cfRule>
  </conditionalFormatting>
  <conditionalFormatting sqref="AK34">
    <cfRule type="expression" dxfId="214" priority="888" stopIfTrue="1">
      <formula>MATCH(3,$F44,0)=1</formula>
    </cfRule>
    <cfRule type="expression" dxfId="213" priority="889">
      <formula>MATCH(3,$F44,1)=1</formula>
    </cfRule>
    <cfRule type="expression" dxfId="212" priority="890">
      <formula>MATCH(3,$F44,-1)=1</formula>
    </cfRule>
  </conditionalFormatting>
  <conditionalFormatting sqref="AL34">
    <cfRule type="expression" dxfId="211" priority="891" stopIfTrue="1">
      <formula>MATCH(4,$F44,0)=1</formula>
    </cfRule>
    <cfRule type="expression" dxfId="210" priority="892">
      <formula>MATCH(4,$F44,1)=1</formula>
    </cfRule>
    <cfRule type="expression" dxfId="209" priority="893">
      <formula>MATCH(4,$F44,-1)=1</formula>
    </cfRule>
  </conditionalFormatting>
  <conditionalFormatting sqref="AM34">
    <cfRule type="expression" dxfId="208" priority="894" stopIfTrue="1">
      <formula>MATCH(5,$F44,0)=1</formula>
    </cfRule>
    <cfRule type="expression" dxfId="207" priority="895">
      <formula>MATCH(5,$F44,1)=1</formula>
    </cfRule>
    <cfRule type="expression" dxfId="206" priority="896">
      <formula>MATCH(5,$F44,-1)=1</formula>
    </cfRule>
  </conditionalFormatting>
  <conditionalFormatting sqref="AN34">
    <cfRule type="expression" dxfId="205" priority="897" stopIfTrue="1">
      <formula>MATCH(6,$F44,0)=1</formula>
    </cfRule>
    <cfRule type="expression" dxfId="204" priority="898">
      <formula>MATCH(6,$F44,1)=1</formula>
    </cfRule>
    <cfRule type="expression" dxfId="203" priority="899">
      <formula>MATCH(6,$F44,-1)=1</formula>
    </cfRule>
  </conditionalFormatting>
  <conditionalFormatting sqref="AO34">
    <cfRule type="expression" dxfId="202" priority="900" stopIfTrue="1">
      <formula>MATCH(7,$F44,0)=1</formula>
    </cfRule>
    <cfRule type="expression" dxfId="201" priority="901">
      <formula>MATCH(7,$F44,1)=1</formula>
    </cfRule>
    <cfRule type="expression" dxfId="200" priority="902">
      <formula>MATCH(7,$F44,-1)=1</formula>
    </cfRule>
  </conditionalFormatting>
  <conditionalFormatting sqref="AP34">
    <cfRule type="expression" dxfId="199" priority="903" stopIfTrue="1">
      <formula>MATCH(8,$F44,0)=1</formula>
    </cfRule>
    <cfRule type="expression" dxfId="198" priority="904">
      <formula>MATCH(8,$F44,1)=1</formula>
    </cfRule>
    <cfRule type="expression" dxfId="197" priority="905">
      <formula>MATCH(8,$F44,-1)=1</formula>
    </cfRule>
  </conditionalFormatting>
  <conditionalFormatting sqref="AQ34">
    <cfRule type="expression" dxfId="196" priority="906" stopIfTrue="1">
      <formula>MATCH(9,$F44,0)=1</formula>
    </cfRule>
    <cfRule type="expression" dxfId="195" priority="907">
      <formula>MATCH(9,$F44,1)=1</formula>
    </cfRule>
    <cfRule type="expression" dxfId="194" priority="908">
      <formula>MATCH(9,$F44,-1)=1</formula>
    </cfRule>
  </conditionalFormatting>
  <conditionalFormatting sqref="AR34">
    <cfRule type="expression" dxfId="193" priority="909" stopIfTrue="1">
      <formula>MATCH(10,$F44,0)=1</formula>
    </cfRule>
    <cfRule type="expression" dxfId="192" priority="910">
      <formula>MATCH(10,$F44,1)=1</formula>
    </cfRule>
    <cfRule type="expression" dxfId="191" priority="911">
      <formula>MATCH(10,$F44,-1)=1</formula>
    </cfRule>
  </conditionalFormatting>
  <conditionalFormatting sqref="AS34">
    <cfRule type="expression" dxfId="190" priority="912" stopIfTrue="1">
      <formula>MATCH(11,$F44,0)=1</formula>
    </cfRule>
    <cfRule type="expression" dxfId="189" priority="913">
      <formula>MATCH(11,$F44,1)=1</formula>
    </cfRule>
    <cfRule type="expression" dxfId="188" priority="914">
      <formula>MATCH(11,$F44,-1)=1</formula>
    </cfRule>
  </conditionalFormatting>
  <conditionalFormatting sqref="AT34">
    <cfRule type="expression" dxfId="187" priority="915" stopIfTrue="1">
      <formula>MATCH(12,$F44,0)=1</formula>
    </cfRule>
    <cfRule type="expression" dxfId="186" priority="916">
      <formula>MATCH(12,$F44,1)=1</formula>
    </cfRule>
    <cfRule type="expression" dxfId="185" priority="917">
      <formula>MATCH(12,$F44,-1)=1</formula>
    </cfRule>
  </conditionalFormatting>
  <conditionalFormatting sqref="AU34">
    <cfRule type="expression" dxfId="184" priority="918" stopIfTrue="1">
      <formula>MATCH(13,$F44,0)=1</formula>
    </cfRule>
    <cfRule type="expression" dxfId="183" priority="919">
      <formula>MATCH(13,$F44,1)=1</formula>
    </cfRule>
    <cfRule type="expression" dxfId="182" priority="920">
      <formula>MATCH(13,$F44,-1)=1</formula>
    </cfRule>
  </conditionalFormatting>
  <conditionalFormatting sqref="AV34">
    <cfRule type="expression" dxfId="181" priority="921" stopIfTrue="1">
      <formula>MATCH(14,$F44,0)=1</formula>
    </cfRule>
    <cfRule type="expression" dxfId="180" priority="922">
      <formula>MATCH(14,$F44,1)=1</formula>
    </cfRule>
    <cfRule type="expression" dxfId="179" priority="923">
      <formula>MATCH(14,$F44,-1)=1</formula>
    </cfRule>
  </conditionalFormatting>
  <conditionalFormatting sqref="AW34">
    <cfRule type="expression" dxfId="178" priority="924" stopIfTrue="1">
      <formula>MATCH(15,$F44,0)=1</formula>
    </cfRule>
    <cfRule type="expression" dxfId="177" priority="925">
      <formula>MATCH(15,$F44,1)=1</formula>
    </cfRule>
    <cfRule type="expression" dxfId="176" priority="926">
      <formula>MATCH(15,$F44,-1)=1</formula>
    </cfRule>
  </conditionalFormatting>
  <conditionalFormatting sqref="AI34">
    <cfRule type="expression" dxfId="175" priority="927" stopIfTrue="1">
      <formula>MATCH(1,$F44,0)=1</formula>
    </cfRule>
    <cfRule type="expression" dxfId="174" priority="928">
      <formula>MATCH(1,$F44,-1)=1</formula>
    </cfRule>
  </conditionalFormatting>
  <conditionalFormatting sqref="AJ37">
    <cfRule type="expression" dxfId="173" priority="929" stopIfTrue="1">
      <formula>MATCH(2,$F45,0)=1</formula>
    </cfRule>
    <cfRule type="expression" dxfId="172" priority="930">
      <formula>MATCH(2,$F45,1)=1</formula>
    </cfRule>
    <cfRule type="expression" dxfId="171" priority="931">
      <formula>MATCH(2,$F45,-1)=1</formula>
    </cfRule>
  </conditionalFormatting>
  <conditionalFormatting sqref="AK37">
    <cfRule type="expression" dxfId="170" priority="932" stopIfTrue="1">
      <formula>MATCH(3,$F45,0)=1</formula>
    </cfRule>
    <cfRule type="expression" dxfId="169" priority="933">
      <formula>MATCH(3,$F45,1)=1</formula>
    </cfRule>
    <cfRule type="expression" dxfId="168" priority="934">
      <formula>MATCH(3,$F45,-1)=1</formula>
    </cfRule>
  </conditionalFormatting>
  <conditionalFormatting sqref="AL37">
    <cfRule type="expression" dxfId="167" priority="935" stopIfTrue="1">
      <formula>MATCH(4,$F45,0)=1</formula>
    </cfRule>
    <cfRule type="expression" dxfId="166" priority="936">
      <formula>MATCH(4,$F45,1)=1</formula>
    </cfRule>
    <cfRule type="expression" dxfId="165" priority="937">
      <formula>MATCH(4,$F45,-1)=1</formula>
    </cfRule>
  </conditionalFormatting>
  <conditionalFormatting sqref="AM37">
    <cfRule type="expression" dxfId="164" priority="938" stopIfTrue="1">
      <formula>MATCH(5,$F45,0)=1</formula>
    </cfRule>
    <cfRule type="expression" dxfId="163" priority="939">
      <formula>MATCH(5,$F45,1)=1</formula>
    </cfRule>
    <cfRule type="expression" dxfId="162" priority="940">
      <formula>MATCH(5,$F45,-1)=1</formula>
    </cfRule>
  </conditionalFormatting>
  <conditionalFormatting sqref="AN37">
    <cfRule type="expression" dxfId="161" priority="941" stopIfTrue="1">
      <formula>MATCH(6,$F45,0)=1</formula>
    </cfRule>
    <cfRule type="expression" dxfId="160" priority="942">
      <formula>MATCH(6,$F45,1)=1</formula>
    </cfRule>
    <cfRule type="expression" dxfId="159" priority="943">
      <formula>MATCH(6,$F45,-1)=1</formula>
    </cfRule>
  </conditionalFormatting>
  <conditionalFormatting sqref="AO37">
    <cfRule type="expression" dxfId="158" priority="944" stopIfTrue="1">
      <formula>MATCH(7,$F45,0)=1</formula>
    </cfRule>
    <cfRule type="expression" dxfId="157" priority="945">
      <formula>MATCH(7,$F45,1)=1</formula>
    </cfRule>
    <cfRule type="expression" dxfId="156" priority="946">
      <formula>MATCH(7,$F45,-1)=1</formula>
    </cfRule>
  </conditionalFormatting>
  <conditionalFormatting sqref="AP37">
    <cfRule type="expression" dxfId="155" priority="947" stopIfTrue="1">
      <formula>MATCH(8,$F45,0)=1</formula>
    </cfRule>
    <cfRule type="expression" dxfId="154" priority="948">
      <formula>MATCH(8,$F45,1)=1</formula>
    </cfRule>
    <cfRule type="expression" dxfId="153" priority="949">
      <formula>MATCH(8,$F45,-1)=1</formula>
    </cfRule>
  </conditionalFormatting>
  <conditionalFormatting sqref="AQ37">
    <cfRule type="expression" dxfId="152" priority="950" stopIfTrue="1">
      <formula>MATCH(9,$F45,0)=1</formula>
    </cfRule>
    <cfRule type="expression" dxfId="151" priority="951">
      <formula>MATCH(9,$F45,1)=1</formula>
    </cfRule>
    <cfRule type="expression" dxfId="150" priority="952">
      <formula>MATCH(9,$F45,-1)=1</formula>
    </cfRule>
  </conditionalFormatting>
  <conditionalFormatting sqref="AR37">
    <cfRule type="expression" dxfId="149" priority="953" stopIfTrue="1">
      <formula>MATCH(10,$F45,0)=1</formula>
    </cfRule>
    <cfRule type="expression" dxfId="148" priority="954">
      <formula>MATCH(10,$F45,1)=1</formula>
    </cfRule>
    <cfRule type="expression" dxfId="147" priority="955">
      <formula>MATCH(10,$F45,-1)=1</formula>
    </cfRule>
  </conditionalFormatting>
  <conditionalFormatting sqref="AS37">
    <cfRule type="expression" dxfId="146" priority="956" stopIfTrue="1">
      <formula>MATCH(11,$F45,0)=1</formula>
    </cfRule>
    <cfRule type="expression" dxfId="145" priority="957">
      <formula>MATCH(11,$F45,1)=1</formula>
    </cfRule>
    <cfRule type="expression" dxfId="144" priority="958">
      <formula>MATCH(11,$F45,-1)=1</formula>
    </cfRule>
  </conditionalFormatting>
  <conditionalFormatting sqref="AT37">
    <cfRule type="expression" dxfId="143" priority="959" stopIfTrue="1">
      <formula>MATCH(12,$F45,0)=1</formula>
    </cfRule>
    <cfRule type="expression" dxfId="142" priority="960">
      <formula>MATCH(12,$F45,1)=1</formula>
    </cfRule>
    <cfRule type="expression" dxfId="141" priority="961">
      <formula>MATCH(12,$F45,-1)=1</formula>
    </cfRule>
  </conditionalFormatting>
  <conditionalFormatting sqref="AU37">
    <cfRule type="expression" dxfId="140" priority="962" stopIfTrue="1">
      <formula>MATCH(13,$F45,0)=1</formula>
    </cfRule>
    <cfRule type="expression" dxfId="139" priority="963">
      <formula>MATCH(13,$F45,1)=1</formula>
    </cfRule>
    <cfRule type="expression" dxfId="138" priority="964">
      <formula>MATCH(13,$F45,-1)=1</formula>
    </cfRule>
  </conditionalFormatting>
  <conditionalFormatting sqref="AV37">
    <cfRule type="expression" dxfId="137" priority="965" stopIfTrue="1">
      <formula>MATCH(14,$F45,0)=1</formula>
    </cfRule>
    <cfRule type="expression" dxfId="136" priority="966">
      <formula>MATCH(14,$F45,1)=1</formula>
    </cfRule>
    <cfRule type="expression" dxfId="135" priority="967">
      <formula>MATCH(14,$F45,-1)=1</formula>
    </cfRule>
  </conditionalFormatting>
  <conditionalFormatting sqref="AW37">
    <cfRule type="expression" dxfId="134" priority="968" stopIfTrue="1">
      <formula>MATCH(15,$F45,0)=1</formula>
    </cfRule>
    <cfRule type="expression" dxfId="133" priority="969">
      <formula>MATCH(15,$F45,1)=1</formula>
    </cfRule>
    <cfRule type="expression" dxfId="132" priority="970">
      <formula>MATCH(15,$F45,-1)=1</formula>
    </cfRule>
  </conditionalFormatting>
  <conditionalFormatting sqref="AI37">
    <cfRule type="expression" dxfId="131" priority="971" stopIfTrue="1">
      <formula>MATCH(1,$F45,0)=1</formula>
    </cfRule>
    <cfRule type="expression" dxfId="130" priority="972">
      <formula>MATCH(1,$F45,-1)=1</formula>
    </cfRule>
  </conditionalFormatting>
  <conditionalFormatting sqref="AJ40">
    <cfRule type="expression" dxfId="129" priority="973" stopIfTrue="1">
      <formula>MATCH(2,$F46,0)=1</formula>
    </cfRule>
    <cfRule type="expression" dxfId="128" priority="974">
      <formula>MATCH(2,$F46,1)=1</formula>
    </cfRule>
    <cfRule type="expression" dxfId="127" priority="975">
      <formula>MATCH(2,$F46,-1)=1</formula>
    </cfRule>
  </conditionalFormatting>
  <conditionalFormatting sqref="AK40">
    <cfRule type="expression" dxfId="126" priority="976" stopIfTrue="1">
      <formula>MATCH(3,$F46,0)=1</formula>
    </cfRule>
    <cfRule type="expression" dxfId="125" priority="977">
      <formula>MATCH(3,$F46,1)=1</formula>
    </cfRule>
    <cfRule type="expression" dxfId="124" priority="978">
      <formula>MATCH(3,$F46,-1)=1</formula>
    </cfRule>
  </conditionalFormatting>
  <conditionalFormatting sqref="AL40">
    <cfRule type="expression" dxfId="123" priority="979" stopIfTrue="1">
      <formula>MATCH(4,$F46,0)=1</formula>
    </cfRule>
    <cfRule type="expression" dxfId="122" priority="980">
      <formula>MATCH(4,$F46,1)=1</formula>
    </cfRule>
    <cfRule type="expression" dxfId="121" priority="981">
      <formula>MATCH(4,$F46,-1)=1</formula>
    </cfRule>
  </conditionalFormatting>
  <conditionalFormatting sqref="AM40">
    <cfRule type="expression" dxfId="120" priority="982" stopIfTrue="1">
      <formula>MATCH(5,$F46,0)=1</formula>
    </cfRule>
    <cfRule type="expression" dxfId="119" priority="983">
      <formula>MATCH(5,$F46,1)=1</formula>
    </cfRule>
    <cfRule type="expression" dxfId="118" priority="984">
      <formula>MATCH(5,$F46,-1)=1</formula>
    </cfRule>
  </conditionalFormatting>
  <conditionalFormatting sqref="AN40">
    <cfRule type="expression" dxfId="117" priority="985" stopIfTrue="1">
      <formula>MATCH(6,$F46,0)=1</formula>
    </cfRule>
    <cfRule type="expression" dxfId="116" priority="986">
      <formula>MATCH(6,$F46,1)=1</formula>
    </cfRule>
    <cfRule type="expression" dxfId="115" priority="987">
      <formula>MATCH(6,$F46,-1)=1</formula>
    </cfRule>
  </conditionalFormatting>
  <conditionalFormatting sqref="AO40">
    <cfRule type="expression" dxfId="114" priority="988" stopIfTrue="1">
      <formula>MATCH(7,$F46,0)=1</formula>
    </cfRule>
    <cfRule type="expression" dxfId="113" priority="989">
      <formula>MATCH(7,$F46,1)=1</formula>
    </cfRule>
    <cfRule type="expression" dxfId="112" priority="990">
      <formula>MATCH(7,$F46,-1)=1</formula>
    </cfRule>
  </conditionalFormatting>
  <conditionalFormatting sqref="AP40">
    <cfRule type="expression" dxfId="111" priority="991" stopIfTrue="1">
      <formula>MATCH(8,$F46,0)=1</formula>
    </cfRule>
    <cfRule type="expression" dxfId="110" priority="992">
      <formula>MATCH(8,$F46,1)=1</formula>
    </cfRule>
    <cfRule type="expression" dxfId="109" priority="993">
      <formula>MATCH(8,$F46,-1)=1</formula>
    </cfRule>
  </conditionalFormatting>
  <conditionalFormatting sqref="AQ40">
    <cfRule type="expression" dxfId="108" priority="994" stopIfTrue="1">
      <formula>MATCH(9,$F46,0)=1</formula>
    </cfRule>
    <cfRule type="expression" dxfId="107" priority="995">
      <formula>MATCH(9,$F46,1)=1</formula>
    </cfRule>
    <cfRule type="expression" dxfId="106" priority="996">
      <formula>MATCH(9,$F46,-1)=1</formula>
    </cfRule>
  </conditionalFormatting>
  <conditionalFormatting sqref="AR40">
    <cfRule type="expression" dxfId="105" priority="997" stopIfTrue="1">
      <formula>MATCH(10,$F46,0)=1</formula>
    </cfRule>
    <cfRule type="expression" dxfId="104" priority="998">
      <formula>MATCH(10,$F46,1)=1</formula>
    </cfRule>
    <cfRule type="expression" dxfId="103" priority="999">
      <formula>MATCH(10,$F46,-1)=1</formula>
    </cfRule>
  </conditionalFormatting>
  <conditionalFormatting sqref="AS40">
    <cfRule type="expression" dxfId="102" priority="1000" stopIfTrue="1">
      <formula>MATCH(11,$F46,0)=1</formula>
    </cfRule>
    <cfRule type="expression" dxfId="101" priority="1001">
      <formula>MATCH(11,$F46,1)=1</formula>
    </cfRule>
    <cfRule type="expression" dxfId="100" priority="1002">
      <formula>MATCH(11,$F46,-1)=1</formula>
    </cfRule>
  </conditionalFormatting>
  <conditionalFormatting sqref="AT40">
    <cfRule type="expression" dxfId="99" priority="1003" stopIfTrue="1">
      <formula>MATCH(12,$F46,0)=1</formula>
    </cfRule>
    <cfRule type="expression" dxfId="98" priority="1004">
      <formula>MATCH(12,$F46,1)=1</formula>
    </cfRule>
    <cfRule type="expression" dxfId="97" priority="1005">
      <formula>MATCH(12,$F46,-1)=1</formula>
    </cfRule>
  </conditionalFormatting>
  <conditionalFormatting sqref="AU40">
    <cfRule type="expression" dxfId="96" priority="1006" stopIfTrue="1">
      <formula>MATCH(13,$F46,0)=1</formula>
    </cfRule>
    <cfRule type="expression" dxfId="95" priority="1007">
      <formula>MATCH(13,$F46,1)=1</formula>
    </cfRule>
    <cfRule type="expression" dxfId="94" priority="1008">
      <formula>MATCH(13,$F46,-1)=1</formula>
    </cfRule>
  </conditionalFormatting>
  <conditionalFormatting sqref="AV40">
    <cfRule type="expression" dxfId="93" priority="1009" stopIfTrue="1">
      <formula>MATCH(14,$F46,0)=1</formula>
    </cfRule>
    <cfRule type="expression" dxfId="92" priority="1010">
      <formula>MATCH(14,$F46,1)=1</formula>
    </cfRule>
    <cfRule type="expression" dxfId="91" priority="1011">
      <formula>MATCH(14,$F46,-1)=1</formula>
    </cfRule>
  </conditionalFormatting>
  <conditionalFormatting sqref="AW40">
    <cfRule type="expression" dxfId="90" priority="1012" stopIfTrue="1">
      <formula>MATCH(15,$F46,0)=1</formula>
    </cfRule>
    <cfRule type="expression" dxfId="89" priority="1013">
      <formula>MATCH(15,$F46,1)=1</formula>
    </cfRule>
    <cfRule type="expression" dxfId="88" priority="1014">
      <formula>MATCH(15,$F46,-1)=1</formula>
    </cfRule>
  </conditionalFormatting>
  <conditionalFormatting sqref="AI40">
    <cfRule type="expression" dxfId="87" priority="1015" stopIfTrue="1">
      <formula>MATCH(1,$F46,0)=1</formula>
    </cfRule>
    <cfRule type="expression" dxfId="86" priority="1016">
      <formula>MATCH(1,$F46,-1)=1</formula>
    </cfRule>
  </conditionalFormatting>
  <conditionalFormatting sqref="AJ43">
    <cfRule type="expression" dxfId="85" priority="1017" stopIfTrue="1">
      <formula>MATCH(2,$F47,0)=1</formula>
    </cfRule>
    <cfRule type="expression" dxfId="84" priority="1018">
      <formula>MATCH(2,$F47,1)=1</formula>
    </cfRule>
    <cfRule type="expression" dxfId="83" priority="1019">
      <formula>MATCH(2,$F47,-1)=1</formula>
    </cfRule>
  </conditionalFormatting>
  <conditionalFormatting sqref="AK43">
    <cfRule type="expression" dxfId="82" priority="1020" stopIfTrue="1">
      <formula>MATCH(3,$F47,0)=1</formula>
    </cfRule>
    <cfRule type="expression" dxfId="81" priority="1021">
      <formula>MATCH(3,$F47,1)=1</formula>
    </cfRule>
    <cfRule type="expression" dxfId="80" priority="1022">
      <formula>MATCH(3,$F47,-1)=1</formula>
    </cfRule>
  </conditionalFormatting>
  <conditionalFormatting sqref="AL43">
    <cfRule type="expression" dxfId="79" priority="1023" stopIfTrue="1">
      <formula>MATCH(4,$F47,0)=1</formula>
    </cfRule>
    <cfRule type="expression" dxfId="78" priority="1024">
      <formula>MATCH(4,$F47,1)=1</formula>
    </cfRule>
    <cfRule type="expression" dxfId="77" priority="1025">
      <formula>MATCH(4,$F47,-1)=1</formula>
    </cfRule>
  </conditionalFormatting>
  <conditionalFormatting sqref="AM43">
    <cfRule type="expression" dxfId="76" priority="1026" stopIfTrue="1">
      <formula>MATCH(5,$F47,0)=1</formula>
    </cfRule>
    <cfRule type="expression" dxfId="75" priority="1027">
      <formula>MATCH(5,$F47,1)=1</formula>
    </cfRule>
    <cfRule type="expression" dxfId="74" priority="1028">
      <formula>MATCH(5,$F47,-1)=1</formula>
    </cfRule>
  </conditionalFormatting>
  <conditionalFormatting sqref="AN43">
    <cfRule type="expression" dxfId="73" priority="1029" stopIfTrue="1">
      <formula>MATCH(6,$F47,0)=1</formula>
    </cfRule>
    <cfRule type="expression" dxfId="72" priority="1030">
      <formula>MATCH(6,$F47,1)=1</formula>
    </cfRule>
    <cfRule type="expression" dxfId="71" priority="1031">
      <formula>MATCH(6,$F47,-1)=1</formula>
    </cfRule>
  </conditionalFormatting>
  <conditionalFormatting sqref="AO43">
    <cfRule type="expression" dxfId="70" priority="1032" stopIfTrue="1">
      <formula>MATCH(7,$F47,0)=1</formula>
    </cfRule>
    <cfRule type="expression" dxfId="69" priority="1033">
      <formula>MATCH(7,$F47,1)=1</formula>
    </cfRule>
    <cfRule type="expression" dxfId="68" priority="1034">
      <formula>MATCH(7,$F47,-1)=1</formula>
    </cfRule>
  </conditionalFormatting>
  <conditionalFormatting sqref="AP43">
    <cfRule type="expression" dxfId="67" priority="1035" stopIfTrue="1">
      <formula>MATCH(8,$F47,0)=1</formula>
    </cfRule>
    <cfRule type="expression" dxfId="66" priority="1036">
      <formula>MATCH(8,$F47,1)=1</formula>
    </cfRule>
    <cfRule type="expression" dxfId="65" priority="1037">
      <formula>MATCH(8,$F47,-1)=1</formula>
    </cfRule>
  </conditionalFormatting>
  <conditionalFormatting sqref="AQ43">
    <cfRule type="expression" dxfId="64" priority="1038" stopIfTrue="1">
      <formula>MATCH(9,$F47,0)=1</formula>
    </cfRule>
    <cfRule type="expression" dxfId="63" priority="1039">
      <formula>MATCH(9,$F47,1)=1</formula>
    </cfRule>
    <cfRule type="expression" dxfId="62" priority="1040">
      <formula>MATCH(9,$F47,-1)=1</formula>
    </cfRule>
  </conditionalFormatting>
  <conditionalFormatting sqref="AR43">
    <cfRule type="expression" dxfId="61" priority="1041" stopIfTrue="1">
      <formula>MATCH(10,$F47,0)=1</formula>
    </cfRule>
    <cfRule type="expression" dxfId="60" priority="1042">
      <formula>MATCH(10,$F47,1)=1</formula>
    </cfRule>
    <cfRule type="expression" dxfId="59" priority="1043">
      <formula>MATCH(10,$F47,-1)=1</formula>
    </cfRule>
  </conditionalFormatting>
  <conditionalFormatting sqref="AS43">
    <cfRule type="expression" dxfId="58" priority="1044" stopIfTrue="1">
      <formula>MATCH(11,$F47,0)=1</formula>
    </cfRule>
    <cfRule type="expression" dxfId="57" priority="1045">
      <formula>MATCH(11,$F47,1)=1</formula>
    </cfRule>
    <cfRule type="expression" dxfId="56" priority="1046">
      <formula>MATCH(11,$F47,-1)=1</formula>
    </cfRule>
  </conditionalFormatting>
  <conditionalFormatting sqref="AT43">
    <cfRule type="expression" dxfId="55" priority="1047" stopIfTrue="1">
      <formula>MATCH(12,$F47,0)=1</formula>
    </cfRule>
    <cfRule type="expression" dxfId="54" priority="1048">
      <formula>MATCH(12,$F47,1)=1</formula>
    </cfRule>
    <cfRule type="expression" dxfId="53" priority="1049">
      <formula>MATCH(12,$F47,-1)=1</formula>
    </cfRule>
  </conditionalFormatting>
  <conditionalFormatting sqref="AU43">
    <cfRule type="expression" dxfId="52" priority="1050" stopIfTrue="1">
      <formula>MATCH(13,$F47,0)=1</formula>
    </cfRule>
    <cfRule type="expression" dxfId="51" priority="1051">
      <formula>MATCH(13,$F47,1)=1</formula>
    </cfRule>
    <cfRule type="expression" dxfId="50" priority="1052">
      <formula>MATCH(13,$F47,-1)=1</formula>
    </cfRule>
  </conditionalFormatting>
  <conditionalFormatting sqref="AV43">
    <cfRule type="expression" dxfId="49" priority="1053" stopIfTrue="1">
      <formula>MATCH(14,$F47,0)=1</formula>
    </cfRule>
    <cfRule type="expression" dxfId="48" priority="1054">
      <formula>MATCH(14,$F47,1)=1</formula>
    </cfRule>
    <cfRule type="expression" dxfId="47" priority="1055">
      <formula>MATCH(14,$F47,-1)=1</formula>
    </cfRule>
  </conditionalFormatting>
  <conditionalFormatting sqref="AW43">
    <cfRule type="expression" dxfId="46" priority="1056" stopIfTrue="1">
      <formula>MATCH(15,$F47,0)=1</formula>
    </cfRule>
    <cfRule type="expression" dxfId="45" priority="1057">
      <formula>MATCH(15,$F47,1)=1</formula>
    </cfRule>
    <cfRule type="expression" dxfId="44" priority="1058">
      <formula>MATCH(15,$F47,-1)=1</formula>
    </cfRule>
  </conditionalFormatting>
  <conditionalFormatting sqref="AI43">
    <cfRule type="expression" dxfId="43" priority="1059" stopIfTrue="1">
      <formula>MATCH(1,$F47,0)=1</formula>
    </cfRule>
    <cfRule type="expression" dxfId="42" priority="1060">
      <formula>MATCH(1,$F47,-1)=1</formula>
    </cfRule>
  </conditionalFormatting>
  <dataValidations count="3">
    <dataValidation type="whole" errorStyle="information" allowBlank="1" showInputMessage="1" showErrorMessage="1" error="Adjust the &quot;Desired Time Between Slots&quot; if decimal" prompt="Result should not be decimal. If decimal update value of &quot;Desired Time Between Slots&quot;" sqref="E17" xr:uid="{360CF4D5-A6DB-4E53-B20F-A919E3B20DC0}">
      <formula1>0</formula1>
      <formula2>256</formula2>
    </dataValidation>
    <dataValidation type="list" allowBlank="1" showInputMessage="1" showErrorMessage="1" prompt="Remember to adjust cell value every time &quot;Step Size Selection&quot; is changed" sqref="D17:D18" xr:uid="{E8ADA6B8-09C8-466A-A437-E2160EC226CE}">
      <formula1>INDIRECT($D$9)</formula1>
    </dataValidation>
    <dataValidation type="list" allowBlank="1" showInputMessage="1" showErrorMessage="1" prompt="Remember to adjust &quot;Desired Time Between Slots&quot; after selection, cells will not automatically up-date" sqref="D9:D10" xr:uid="{4590D5DA-3F54-452F-95BA-E425661B1446}">
      <formula1>StepSelection</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9E02F1A5-104E-4847-AAFA-AEDF6C2EFABA}">
            <x14:dataBar minLength="0" maxLength="100" gradient="0">
              <x14:cfvo type="autoMin"/>
              <x14:cfvo type="autoMax"/>
              <x14:negativeFillColor rgb="FFFF0000"/>
              <x14:axisColor rgb="FF000000"/>
            </x14:dataBar>
          </x14:cfRule>
          <xm:sqref>O9:U9 N10 N28 N37</xm:sqref>
        </x14:conditionalFormatting>
        <x14:conditionalFormatting xmlns:xm="http://schemas.microsoft.com/office/excel/2006/main">
          <x14:cfRule type="dataBar" id="{836032F0-8533-45C1-8CE2-8FC3E602EE93}">
            <x14:dataBar minLength="0" maxLength="100" gradient="0">
              <x14:cfvo type="autoMin"/>
              <x14:cfvo type="autoMax"/>
              <x14:negativeFillColor rgb="FFFF0000"/>
              <x14:axisColor rgb="FF000000"/>
            </x14:dataBar>
          </x14:cfRule>
          <xm:sqref>N7 N43 N34</xm:sqref>
        </x14:conditionalFormatting>
        <x14:conditionalFormatting xmlns:xm="http://schemas.microsoft.com/office/excel/2006/main">
          <x14:cfRule type="dataBar" id="{F7C737AE-1A04-4500-AE8C-0A7A4F4E8FC3}">
            <x14:dataBar minLength="0" maxLength="100" gradient="0">
              <x14:cfvo type="autoMin"/>
              <x14:cfvo type="autoMax"/>
              <x14:negativeFillColor rgb="FFFF0000"/>
              <x14:axisColor rgb="FF000000"/>
            </x14:dataBar>
          </x14:cfRule>
          <xm:sqref>N31 N40</xm:sqref>
        </x14:conditionalFormatting>
        <x14:conditionalFormatting xmlns:xm="http://schemas.microsoft.com/office/excel/2006/main">
          <x14:cfRule type="dataBar" id="{89837820-3623-4707-9352-DDC620A0476D}">
            <x14:dataBar minLength="0" maxLength="100" gradient="0">
              <x14:cfvo type="autoMin"/>
              <x14:cfvo type="autoMax"/>
              <x14:negativeFillColor rgb="FFFF0000"/>
              <x14:axisColor rgb="FF000000"/>
            </x14:dataBar>
          </x14:cfRule>
          <xm:sqref>AH7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E9672160-BEF6-4574-9667-D0D82C130EE8}">
          <x14:formula1>
            <xm:f>'Slot Assignment Two'!$B$4:$B$19</xm:f>
          </x14:formula1>
          <xm:sqref>D31:E31 D36:D47 F36:F47</xm:sqref>
        </x14:dataValidation>
        <x14:dataValidation type="list" allowBlank="1" showInputMessage="1" showErrorMessage="1" xr:uid="{3B2FCFE9-3644-4A4E-9690-4A46741882D5}">
          <x14:formula1>
            <xm:f>'Slot Assignment Two'!$G$4:$G$16</xm:f>
          </x14:formula1>
          <xm:sqref>C36:C47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8"/>
  <sheetViews>
    <sheetView workbookViewId="0">
      <selection activeCell="J18" sqref="J18"/>
    </sheetView>
  </sheetViews>
  <sheetFormatPr defaultRowHeight="14.5" x14ac:dyDescent="0.35"/>
  <cols>
    <col min="2" max="2" width="9.6328125" bestFit="1" customWidth="1"/>
    <col min="3" max="3" width="12.54296875" customWidth="1"/>
    <col min="12" max="19" width="1.90625" bestFit="1" customWidth="1"/>
    <col min="20" max="20" width="11" customWidth="1"/>
  </cols>
  <sheetData>
    <row r="1" spans="1:20" x14ac:dyDescent="0.35">
      <c r="A1" s="3"/>
      <c r="B1" t="s">
        <v>10</v>
      </c>
    </row>
    <row r="3" spans="1:20" x14ac:dyDescent="0.35">
      <c r="B3" s="4" t="s">
        <v>16</v>
      </c>
      <c r="T3" s="4" t="s">
        <v>17</v>
      </c>
    </row>
    <row r="5" spans="1:20" x14ac:dyDescent="0.35">
      <c r="B5" s="5" t="s">
        <v>18</v>
      </c>
      <c r="C5" s="6" t="s">
        <v>19</v>
      </c>
      <c r="D5" s="172" t="s">
        <v>172</v>
      </c>
      <c r="E5" s="173"/>
      <c r="F5" s="173"/>
      <c r="G5" s="173"/>
      <c r="H5" s="173" t="s">
        <v>169</v>
      </c>
      <c r="I5" s="173"/>
      <c r="J5" s="173"/>
      <c r="K5" s="174"/>
      <c r="L5" s="7">
        <f>MOD(QUOTIENT(MATCH(D5,pu_slot,0)-1,8),2)</f>
        <v>1</v>
      </c>
      <c r="M5" s="8">
        <f>MOD(QUOTIENT(MATCH(D5,pu_slot,0)-1,4),2)</f>
        <v>1</v>
      </c>
      <c r="N5" s="8">
        <f>MOD(QUOTIENT(MATCH(D5,pu_slot,0)-1,2),2)</f>
        <v>1</v>
      </c>
      <c r="O5" s="8">
        <f>MOD(QUOTIENT(MATCH(D5,pu_slot,0)-1,1),2)</f>
        <v>1</v>
      </c>
      <c r="P5" s="8">
        <f>MOD(QUOTIENT(MATCH(H5,pd_slot,0)-1,8),2)</f>
        <v>1</v>
      </c>
      <c r="Q5" s="8">
        <f>MOD(QUOTIENT(MATCH(H5,pd_slot,0)-1,4),2)</f>
        <v>0</v>
      </c>
      <c r="R5" s="8">
        <f>MOD(QUOTIENT(MATCH(H5,pd_slot,0)-1,2),2)</f>
        <v>1</v>
      </c>
      <c r="S5" s="8">
        <f>MOD(QUOTIENT(MATCH(H5,pd_slot,0)-1,1),2)</f>
        <v>1</v>
      </c>
      <c r="T5" s="9" t="str">
        <f>CONCATENATE("0x",DEC2HEX(1*S5+2*R5+4*Q5+8*P5+16*O5+32*N5+64*M5+128*L5,2))</f>
        <v>0xFB</v>
      </c>
    </row>
    <row r="6" spans="1:20" x14ac:dyDescent="0.35">
      <c r="B6" s="4"/>
      <c r="C6" s="10"/>
      <c r="D6" s="2"/>
      <c r="E6" s="2"/>
      <c r="F6" s="2"/>
      <c r="G6" s="2"/>
      <c r="H6" s="2"/>
      <c r="I6" s="2"/>
      <c r="J6" s="2"/>
      <c r="K6" s="2"/>
      <c r="L6" s="1"/>
      <c r="T6" s="11"/>
    </row>
    <row r="7" spans="1:20" x14ac:dyDescent="0.35">
      <c r="B7" s="12" t="s">
        <v>21</v>
      </c>
      <c r="C7" s="13" t="s">
        <v>22</v>
      </c>
      <c r="D7" s="172" t="s">
        <v>20</v>
      </c>
      <c r="E7" s="173"/>
      <c r="F7" s="173"/>
      <c r="G7" s="173"/>
      <c r="H7" s="173" t="s">
        <v>23</v>
      </c>
      <c r="I7" s="173"/>
      <c r="J7" s="173"/>
      <c r="K7" s="174"/>
      <c r="L7" s="14">
        <f>MOD(QUOTIENT(MATCH(D7,pu_slot,0)-1,8),2)</f>
        <v>0</v>
      </c>
      <c r="M7" s="15">
        <f>MOD(QUOTIENT(MATCH(D7,pu_slot,0)-1,4),2)</f>
        <v>0</v>
      </c>
      <c r="N7" s="15">
        <f>MOD(QUOTIENT(MATCH(D7,pu_slot,0)-1,2),2)</f>
        <v>0</v>
      </c>
      <c r="O7" s="15">
        <f>MOD(QUOTIENT(MATCH(D7,pu_slot,0)-1,1),2)</f>
        <v>1</v>
      </c>
      <c r="P7" s="15">
        <f>MOD(QUOTIENT(MATCH(H7,pd_slot,0)-1,8),2)</f>
        <v>0</v>
      </c>
      <c r="Q7" s="15">
        <f>MOD(QUOTIENT(MATCH(H7,pd_slot,0)-1,4),2)</f>
        <v>0</v>
      </c>
      <c r="R7" s="15">
        <f>MOD(QUOTIENT(MATCH(H7,pd_slot,0)-1,2),2)</f>
        <v>0</v>
      </c>
      <c r="S7" s="15">
        <f>MOD(QUOTIENT(MATCH(H7,pd_slot,0)-1,1),2)</f>
        <v>1</v>
      </c>
      <c r="T7" s="16" t="str">
        <f>CONCATENATE("0x",DEC2HEX(1*S7+2*R7+4*Q7+8*P7+16*O7+32*N7+64*M7+128*L7,2))</f>
        <v>0x11</v>
      </c>
    </row>
    <row r="8" spans="1:20" x14ac:dyDescent="0.35">
      <c r="B8" s="4"/>
      <c r="C8" s="10"/>
      <c r="D8" s="2"/>
      <c r="E8" s="2"/>
      <c r="F8" s="2"/>
      <c r="G8" s="2"/>
      <c r="H8" s="2"/>
      <c r="I8" s="2"/>
      <c r="J8" s="2"/>
      <c r="K8" s="2"/>
      <c r="L8" s="1"/>
      <c r="T8" s="11"/>
    </row>
    <row r="9" spans="1:20" x14ac:dyDescent="0.35">
      <c r="B9" s="5" t="s">
        <v>24</v>
      </c>
      <c r="C9" s="6" t="s">
        <v>25</v>
      </c>
      <c r="D9" s="172" t="s">
        <v>26</v>
      </c>
      <c r="E9" s="173"/>
      <c r="F9" s="173"/>
      <c r="G9" s="173"/>
      <c r="H9" s="173" t="s">
        <v>27</v>
      </c>
      <c r="I9" s="173"/>
      <c r="J9" s="173"/>
      <c r="K9" s="174"/>
      <c r="L9" s="7">
        <f>MOD(QUOTIENT(MATCH(D9,pu_slot,0)-1,8),2)</f>
        <v>0</v>
      </c>
      <c r="M9" s="8">
        <f>MOD(QUOTIENT(MATCH(D9,pu_slot,0)-1,4),2)</f>
        <v>0</v>
      </c>
      <c r="N9" s="8">
        <f>MOD(QUOTIENT(MATCH(D9,pu_slot,0)-1,2),2)</f>
        <v>1</v>
      </c>
      <c r="O9" s="8">
        <f>MOD(QUOTIENT(MATCH(D9,pu_slot,0)-1,1),2)</f>
        <v>0</v>
      </c>
      <c r="P9" s="8">
        <f>MOD(QUOTIENT(MATCH(H9,pd_slot,0)-1,8),2)</f>
        <v>0</v>
      </c>
      <c r="Q9" s="8">
        <f>MOD(QUOTIENT(MATCH(H9,pd_slot,0)-1,4),2)</f>
        <v>1</v>
      </c>
      <c r="R9" s="8">
        <f>MOD(QUOTIENT(MATCH(H9,pd_slot,0)-1,2),2)</f>
        <v>0</v>
      </c>
      <c r="S9" s="8">
        <f>MOD(QUOTIENT(MATCH(H9,pd_slot,0)-1,1),2)</f>
        <v>0</v>
      </c>
      <c r="T9" s="9" t="str">
        <f>CONCATENATE("0x",DEC2HEX(1*S9+2*R9+4*Q9+8*P9+16*O9+32*N9+64*M9+128*L9,2))</f>
        <v>0x24</v>
      </c>
    </row>
    <row r="10" spans="1:20" x14ac:dyDescent="0.35">
      <c r="B10" s="4"/>
      <c r="C10" s="10"/>
      <c r="D10" s="2"/>
      <c r="E10" s="2"/>
      <c r="F10" s="2"/>
      <c r="G10" s="2"/>
      <c r="H10" s="2"/>
      <c r="I10" s="2"/>
      <c r="J10" s="2"/>
      <c r="K10" s="2"/>
      <c r="L10" s="1"/>
      <c r="T10" s="11"/>
    </row>
    <row r="11" spans="1:20" x14ac:dyDescent="0.35">
      <c r="B11" s="12" t="s">
        <v>28</v>
      </c>
      <c r="C11" s="13" t="s">
        <v>29</v>
      </c>
      <c r="D11" s="172" t="s">
        <v>30</v>
      </c>
      <c r="E11" s="173"/>
      <c r="F11" s="173"/>
      <c r="G11" s="173"/>
      <c r="H11" s="173" t="s">
        <v>31</v>
      </c>
      <c r="I11" s="173"/>
      <c r="J11" s="173"/>
      <c r="K11" s="174"/>
      <c r="L11" s="14">
        <f>MOD(QUOTIENT(MATCH(D11,pu_slot,0)-1,8),2)</f>
        <v>0</v>
      </c>
      <c r="M11" s="15">
        <f>MOD(QUOTIENT(MATCH(D11,pu_slot,0)-1,4),2)</f>
        <v>1</v>
      </c>
      <c r="N11" s="15">
        <f>MOD(QUOTIENT(MATCH(D11,pu_slot,0)-1,2),2)</f>
        <v>0</v>
      </c>
      <c r="O11" s="15">
        <f>MOD(QUOTIENT(MATCH(D11,pu_slot,0)-1,1),2)</f>
        <v>1</v>
      </c>
      <c r="P11" s="15">
        <f>MOD(QUOTIENT(MATCH(H11,pd_slot,0)-1,8),2)</f>
        <v>0</v>
      </c>
      <c r="Q11" s="15">
        <f>MOD(QUOTIENT(MATCH(H11,pd_slot,0)-1,4),2)</f>
        <v>1</v>
      </c>
      <c r="R11" s="15">
        <f>MOD(QUOTIENT(MATCH(H11,pd_slot,0)-1,2),2)</f>
        <v>0</v>
      </c>
      <c r="S11" s="15">
        <f>MOD(QUOTIENT(MATCH(H11,pd_slot,0)-1,1),2)</f>
        <v>1</v>
      </c>
      <c r="T11" s="16" t="str">
        <f>CONCATENATE("0x",DEC2HEX(1*S11+2*R11+4*Q11+8*P11+16*O11+32*N11+64*M11+128*L11,2))</f>
        <v>0x55</v>
      </c>
    </row>
    <row r="12" spans="1:20" x14ac:dyDescent="0.35">
      <c r="B12" s="4"/>
      <c r="C12" s="10"/>
      <c r="D12" s="17"/>
      <c r="E12" s="18"/>
      <c r="F12" s="18"/>
      <c r="G12" s="18"/>
      <c r="H12" s="18"/>
      <c r="I12" s="18"/>
      <c r="J12" s="18"/>
      <c r="K12" s="19"/>
      <c r="L12" s="1"/>
      <c r="T12" s="11"/>
    </row>
    <row r="13" spans="1:20" x14ac:dyDescent="0.35">
      <c r="B13" s="5" t="s">
        <v>32</v>
      </c>
      <c r="C13" s="6" t="s">
        <v>33</v>
      </c>
      <c r="D13" s="172" t="s">
        <v>34</v>
      </c>
      <c r="E13" s="173"/>
      <c r="F13" s="173"/>
      <c r="G13" s="173"/>
      <c r="H13" s="173" t="s">
        <v>35</v>
      </c>
      <c r="I13" s="173"/>
      <c r="J13" s="173"/>
      <c r="K13" s="174"/>
      <c r="L13" s="7">
        <f>MOD(QUOTIENT(MATCH(D13,pu_slot,0)-1,8),2)</f>
        <v>0</v>
      </c>
      <c r="M13" s="8">
        <f>MOD(QUOTIENT(MATCH(D13,pu_slot,0)-1,4),2)</f>
        <v>1</v>
      </c>
      <c r="N13" s="8">
        <f>MOD(QUOTIENT(MATCH(D13,pu_slot,0)-1,2),2)</f>
        <v>0</v>
      </c>
      <c r="O13" s="8">
        <f>MOD(QUOTIENT(MATCH(D13,pu_slot,0)-1,1),2)</f>
        <v>0</v>
      </c>
      <c r="P13" s="8">
        <f>MOD(QUOTIENT(MATCH(H13,pd_slot,0)-1,8),2)</f>
        <v>0</v>
      </c>
      <c r="Q13" s="8">
        <f>MOD(QUOTIENT(MATCH(H13,pd_slot,0)-1,4),2)</f>
        <v>0</v>
      </c>
      <c r="R13" s="8">
        <f>MOD(QUOTIENT(MATCH(H13,pd_slot,0)-1,2),2)</f>
        <v>1</v>
      </c>
      <c r="S13" s="8">
        <f>MOD(QUOTIENT(MATCH(H13,pd_slot,0)-1,1),2)</f>
        <v>0</v>
      </c>
      <c r="T13" s="9" t="str">
        <f>CONCATENATE("0x",DEC2HEX(1*S13+2*R13+4*Q13+8*P13+16*O13+32*N13+64*M13+128*L13,2))</f>
        <v>0x42</v>
      </c>
    </row>
    <row r="14" spans="1:20" x14ac:dyDescent="0.35">
      <c r="B14" s="4"/>
      <c r="C14" s="10"/>
      <c r="D14" s="2"/>
      <c r="E14" s="2"/>
      <c r="F14" s="2"/>
      <c r="G14" s="2"/>
      <c r="H14" s="2"/>
      <c r="I14" s="2"/>
      <c r="J14" s="2"/>
      <c r="K14" s="2"/>
      <c r="L14" s="1"/>
      <c r="T14" s="11"/>
    </row>
    <row r="15" spans="1:20" x14ac:dyDescent="0.35">
      <c r="B15" s="12" t="s">
        <v>36</v>
      </c>
      <c r="C15" s="13" t="s">
        <v>37</v>
      </c>
      <c r="D15" s="172" t="s">
        <v>38</v>
      </c>
      <c r="E15" s="173"/>
      <c r="F15" s="173"/>
      <c r="G15" s="173"/>
      <c r="H15" s="173" t="s">
        <v>23</v>
      </c>
      <c r="I15" s="173"/>
      <c r="J15" s="173"/>
      <c r="K15" s="174"/>
      <c r="L15" s="14">
        <f>MOD(QUOTIENT(MATCH(D15,pu_slot,0)-1,8),2)</f>
        <v>0</v>
      </c>
      <c r="M15" s="15">
        <f>MOD(QUOTIENT(MATCH(D15,pu_slot,0)-1,4),2)</f>
        <v>1</v>
      </c>
      <c r="N15" s="15">
        <f>MOD(QUOTIENT(MATCH(D15,pu_slot,0)-1,2),2)</f>
        <v>1</v>
      </c>
      <c r="O15" s="15">
        <f>MOD(QUOTIENT(MATCH(D15,pu_slot,0)-1,1),2)</f>
        <v>0</v>
      </c>
      <c r="P15" s="15">
        <f>MOD(QUOTIENT(MATCH(H15,pd_slot,0)-1,8),2)</f>
        <v>0</v>
      </c>
      <c r="Q15" s="15">
        <f>MOD(QUOTIENT(MATCH(H15,pd_slot,0)-1,4),2)</f>
        <v>0</v>
      </c>
      <c r="R15" s="15">
        <f>MOD(QUOTIENT(MATCH(H15,pd_slot,0)-1,2),2)</f>
        <v>0</v>
      </c>
      <c r="S15" s="15">
        <f>MOD(QUOTIENT(MATCH(H15,pd_slot,0)-1,1),2)</f>
        <v>1</v>
      </c>
      <c r="T15" s="16" t="str">
        <f>CONCATENATE("0x",DEC2HEX(1*S15+2*R15+4*Q15+8*P15+16*O15+32*N15+64*M15+128*L15,2))</f>
        <v>0x61</v>
      </c>
    </row>
    <row r="16" spans="1:20" x14ac:dyDescent="0.35">
      <c r="B16" s="4"/>
      <c r="C16" s="10"/>
      <c r="D16" s="17"/>
      <c r="E16" s="18"/>
      <c r="F16" s="18"/>
      <c r="G16" s="18"/>
      <c r="H16" s="18"/>
      <c r="I16" s="18"/>
      <c r="J16" s="18"/>
      <c r="K16" s="19"/>
      <c r="L16" s="1"/>
      <c r="T16" s="11"/>
    </row>
    <row r="17" spans="2:20" x14ac:dyDescent="0.35">
      <c r="B17" s="5" t="s">
        <v>39</v>
      </c>
      <c r="C17" s="6" t="s">
        <v>40</v>
      </c>
      <c r="D17" s="172" t="s">
        <v>20</v>
      </c>
      <c r="E17" s="173"/>
      <c r="F17" s="173"/>
      <c r="G17" s="173"/>
      <c r="H17" s="173" t="s">
        <v>23</v>
      </c>
      <c r="I17" s="173"/>
      <c r="J17" s="173"/>
      <c r="K17" s="174"/>
      <c r="L17" s="7">
        <f>MOD(QUOTIENT(MATCH(D17,pu_slot,0)-1,8),2)</f>
        <v>0</v>
      </c>
      <c r="M17" s="8">
        <f>MOD(QUOTIENT(MATCH(D17,pu_slot,0)-1,4),2)</f>
        <v>0</v>
      </c>
      <c r="N17" s="8">
        <f>MOD(QUOTIENT(MATCH(D17,pu_slot,0)-1,2),2)</f>
        <v>0</v>
      </c>
      <c r="O17" s="8">
        <f>MOD(QUOTIENT(MATCH(D17,pu_slot,0)-1,1),2)</f>
        <v>1</v>
      </c>
      <c r="P17" s="8">
        <f>MOD(QUOTIENT(MATCH(H17,pd_slot,0)-1,8),2)</f>
        <v>0</v>
      </c>
      <c r="Q17" s="8">
        <f>MOD(QUOTIENT(MATCH(H17,pd_slot,0)-1,4),2)</f>
        <v>0</v>
      </c>
      <c r="R17" s="8">
        <f>MOD(QUOTIENT(MATCH(H17,pd_slot,0)-1,2),2)</f>
        <v>0</v>
      </c>
      <c r="S17" s="8">
        <f>MOD(QUOTIENT(MATCH(H17,pd_slot,0)-1,1),2)</f>
        <v>1</v>
      </c>
      <c r="T17" s="9" t="str">
        <f>CONCATENATE("0x",DEC2HEX(1*S17+2*R17+4*Q17+8*P17+16*O17+32*N17+64*M17+128*L17,2))</f>
        <v>0x11</v>
      </c>
    </row>
    <row r="18" spans="2:20" x14ac:dyDescent="0.35">
      <c r="B18" s="4"/>
      <c r="C18" s="10"/>
      <c r="D18" s="17"/>
      <c r="E18" s="18"/>
      <c r="F18" s="18"/>
      <c r="G18" s="18"/>
      <c r="H18" s="18"/>
      <c r="I18" s="18"/>
      <c r="J18" s="18"/>
      <c r="K18" s="19"/>
      <c r="L18" s="1"/>
      <c r="T18" s="11"/>
    </row>
    <row r="19" spans="2:20" x14ac:dyDescent="0.35">
      <c r="B19" s="12" t="s">
        <v>41</v>
      </c>
      <c r="C19" s="13" t="s">
        <v>42</v>
      </c>
      <c r="D19" s="172" t="s">
        <v>26</v>
      </c>
      <c r="E19" s="173"/>
      <c r="F19" s="173"/>
      <c r="G19" s="173"/>
      <c r="H19" s="173" t="s">
        <v>27</v>
      </c>
      <c r="I19" s="173"/>
      <c r="J19" s="173"/>
      <c r="K19" s="174"/>
      <c r="L19" s="14">
        <f>MOD(QUOTIENT(MATCH(D19,pu_slot,0)-1,8),2)</f>
        <v>0</v>
      </c>
      <c r="M19" s="15">
        <f>MOD(QUOTIENT(MATCH(D19,pu_slot,0)-1,4),2)</f>
        <v>0</v>
      </c>
      <c r="N19" s="15">
        <f>MOD(QUOTIENT(MATCH(D19,pu_slot,0)-1,2),2)</f>
        <v>1</v>
      </c>
      <c r="O19" s="15">
        <f>MOD(QUOTIENT(MATCH(D19,pu_slot,0)-1,1),2)</f>
        <v>0</v>
      </c>
      <c r="P19" s="15">
        <f>MOD(QUOTIENT(MATCH(H19,pd_slot,0)-1,8),2)</f>
        <v>0</v>
      </c>
      <c r="Q19" s="15">
        <f>MOD(QUOTIENT(MATCH(H19,pd_slot,0)-1,4),2)</f>
        <v>1</v>
      </c>
      <c r="R19" s="15">
        <f>MOD(QUOTIENT(MATCH(H19,pd_slot,0)-1,2),2)</f>
        <v>0</v>
      </c>
      <c r="S19" s="15">
        <f>MOD(QUOTIENT(MATCH(H19,pd_slot,0)-1,1),2)</f>
        <v>0</v>
      </c>
      <c r="T19" s="16" t="str">
        <f>CONCATENATE("0x",DEC2HEX(1*S19+2*R19+4*Q19+8*P19+16*O19+32*N19+64*M19+128*L19,2))</f>
        <v>0x24</v>
      </c>
    </row>
    <row r="20" spans="2:20" x14ac:dyDescent="0.35">
      <c r="B20" s="4"/>
      <c r="C20" s="10"/>
      <c r="D20" s="17"/>
      <c r="E20" s="18"/>
      <c r="F20" s="18"/>
      <c r="G20" s="18"/>
      <c r="H20" s="18"/>
      <c r="I20" s="18"/>
      <c r="J20" s="18"/>
      <c r="K20" s="19"/>
      <c r="L20" s="1"/>
      <c r="T20" s="11"/>
    </row>
    <row r="21" spans="2:20" x14ac:dyDescent="0.35">
      <c r="B21" s="5" t="s">
        <v>43</v>
      </c>
      <c r="C21" s="6" t="s">
        <v>44</v>
      </c>
      <c r="D21" s="172" t="s">
        <v>34</v>
      </c>
      <c r="E21" s="173"/>
      <c r="F21" s="173"/>
      <c r="G21" s="173"/>
      <c r="H21" s="173" t="s">
        <v>35</v>
      </c>
      <c r="I21" s="173"/>
      <c r="J21" s="173"/>
      <c r="K21" s="174"/>
      <c r="L21" s="7">
        <f>MOD(QUOTIENT(MATCH(D21,pu_slot,0)-1,8),2)</f>
        <v>0</v>
      </c>
      <c r="M21" s="8">
        <f>MOD(QUOTIENT(MATCH(D21,pu_slot,0)-1,4),2)</f>
        <v>1</v>
      </c>
      <c r="N21" s="8">
        <f>MOD(QUOTIENT(MATCH(D21,pu_slot,0)-1,2),2)</f>
        <v>0</v>
      </c>
      <c r="O21" s="8">
        <f>MOD(QUOTIENT(MATCH(D21,pu_slot,0)-1,1),2)</f>
        <v>0</v>
      </c>
      <c r="P21" s="8">
        <f>MOD(QUOTIENT(MATCH(H21,pd_slot,0)-1,8),2)</f>
        <v>0</v>
      </c>
      <c r="Q21" s="8">
        <f>MOD(QUOTIENT(MATCH(H21,pd_slot,0)-1,4),2)</f>
        <v>0</v>
      </c>
      <c r="R21" s="8">
        <f>MOD(QUOTIENT(MATCH(H21,pd_slot,0)-1,2),2)</f>
        <v>1</v>
      </c>
      <c r="S21" s="8">
        <f>MOD(QUOTIENT(MATCH(H21,pd_slot,0)-1,1),2)</f>
        <v>0</v>
      </c>
      <c r="T21" s="9" t="str">
        <f>CONCATENATE("0x",DEC2HEX(1*S21+2*R21+4*Q21+8*P21+16*O21+32*N21+64*M21+128*L21,2))</f>
        <v>0x42</v>
      </c>
    </row>
    <row r="22" spans="2:20" x14ac:dyDescent="0.35">
      <c r="B22" s="4"/>
      <c r="C22" s="10"/>
      <c r="D22" s="17"/>
      <c r="E22" s="18"/>
      <c r="F22" s="18"/>
      <c r="G22" s="18"/>
      <c r="H22" s="18"/>
      <c r="I22" s="18"/>
      <c r="J22" s="18"/>
      <c r="K22" s="19"/>
      <c r="L22" s="1"/>
      <c r="T22" s="11"/>
    </row>
    <row r="23" spans="2:20" x14ac:dyDescent="0.35">
      <c r="B23" s="12" t="s">
        <v>45</v>
      </c>
      <c r="C23" s="13" t="s">
        <v>46</v>
      </c>
      <c r="D23" s="172" t="s">
        <v>47</v>
      </c>
      <c r="E23" s="173"/>
      <c r="F23" s="173"/>
      <c r="G23" s="173"/>
      <c r="H23" s="173" t="s">
        <v>48</v>
      </c>
      <c r="I23" s="173"/>
      <c r="J23" s="173"/>
      <c r="K23" s="174"/>
      <c r="L23" s="14">
        <f>MOD(QUOTIENT(MATCH(D23,pu_slot,0)-1,8),2)</f>
        <v>0</v>
      </c>
      <c r="M23" s="15">
        <f>MOD(QUOTIENT(MATCH(D23,pu_slot,0)-1,4),2)</f>
        <v>0</v>
      </c>
      <c r="N23" s="15">
        <f>MOD(QUOTIENT(MATCH(D23,pu_slot,0)-1,2),2)</f>
        <v>0</v>
      </c>
      <c r="O23" s="15">
        <f>MOD(QUOTIENT(MATCH(D23,pu_slot,0)-1,1),2)</f>
        <v>0</v>
      </c>
      <c r="P23" s="15">
        <f>MOD(QUOTIENT(MATCH(H23,pd_slot,0)-1,8),2)</f>
        <v>0</v>
      </c>
      <c r="Q23" s="15">
        <f>MOD(QUOTIENT(MATCH(H23,pd_slot,0)-1,4),2)</f>
        <v>0</v>
      </c>
      <c r="R23" s="15">
        <f>MOD(QUOTIENT(MATCH(H23,pd_slot,0)-1,2),2)</f>
        <v>0</v>
      </c>
      <c r="S23" s="15">
        <f>MOD(QUOTIENT(MATCH(H23,pd_slot,0)-1,1),2)</f>
        <v>0</v>
      </c>
      <c r="T23" s="16" t="str">
        <f>CONCATENATE("0x",DEC2HEX(1*S23+2*R23+4*Q23+8*P23+16*O23+32*N23+64*M23+128*L23,2))</f>
        <v>0x00</v>
      </c>
    </row>
    <row r="24" spans="2:20" x14ac:dyDescent="0.35">
      <c r="B24" s="4"/>
      <c r="C24" s="10"/>
      <c r="D24" s="17"/>
      <c r="E24" s="18"/>
      <c r="F24" s="18"/>
      <c r="G24" s="18"/>
      <c r="H24" s="18"/>
      <c r="I24" s="18"/>
      <c r="J24" s="18"/>
      <c r="K24" s="19"/>
      <c r="L24" s="1"/>
      <c r="T24" s="11"/>
    </row>
    <row r="25" spans="2:20" x14ac:dyDescent="0.35">
      <c r="B25" s="5" t="s">
        <v>49</v>
      </c>
      <c r="C25" s="6" t="s">
        <v>50</v>
      </c>
      <c r="D25" s="172" t="s">
        <v>34</v>
      </c>
      <c r="E25" s="173"/>
      <c r="F25" s="173"/>
      <c r="G25" s="173"/>
      <c r="H25" s="173" t="s">
        <v>35</v>
      </c>
      <c r="I25" s="173"/>
      <c r="J25" s="173"/>
      <c r="K25" s="174"/>
      <c r="L25" s="7">
        <f>MOD(QUOTIENT(MATCH(D25,pu_slot,0)-1,8),2)</f>
        <v>0</v>
      </c>
      <c r="M25" s="8">
        <f>MOD(QUOTIENT(MATCH(D25,pu_slot,0)-1,4),2)</f>
        <v>1</v>
      </c>
      <c r="N25" s="8">
        <f>MOD(QUOTIENT(MATCH(D25,pu_slot,0)-1,2),2)</f>
        <v>0</v>
      </c>
      <c r="O25" s="8">
        <f>MOD(QUOTIENT(MATCH(D25,pu_slot,0)-1,1),2)</f>
        <v>0</v>
      </c>
      <c r="P25" s="8">
        <f>MOD(QUOTIENT(MATCH(H25,pd_slot,0)-1,8),2)</f>
        <v>0</v>
      </c>
      <c r="Q25" s="8">
        <f>MOD(QUOTIENT(MATCH(H25,pd_slot,0)-1,4),2)</f>
        <v>0</v>
      </c>
      <c r="R25" s="8">
        <f>MOD(QUOTIENT(MATCH(H25,pd_slot,0)-1,2),2)</f>
        <v>1</v>
      </c>
      <c r="S25" s="8">
        <f>MOD(QUOTIENT(MATCH(H25,pd_slot,0)-1,1),2)</f>
        <v>0</v>
      </c>
      <c r="T25" s="9" t="str">
        <f>CONCATENATE("0x",DEC2HEX(1*S25+2*R25+4*Q25+8*P25+16*O25+32*N25+64*M25+128*L25,2))</f>
        <v>0x42</v>
      </c>
    </row>
    <row r="26" spans="2:20" x14ac:dyDescent="0.35">
      <c r="B26" s="4"/>
      <c r="C26" s="10"/>
      <c r="D26" s="17"/>
      <c r="E26" s="18"/>
      <c r="F26" s="18"/>
      <c r="G26" s="18"/>
      <c r="H26" s="18"/>
      <c r="I26" s="18"/>
      <c r="J26" s="18"/>
      <c r="K26" s="19"/>
      <c r="L26" s="1"/>
      <c r="T26" s="11"/>
    </row>
    <row r="27" spans="2:20" x14ac:dyDescent="0.35">
      <c r="B27" s="12" t="s">
        <v>51</v>
      </c>
      <c r="C27" s="13" t="s">
        <v>52</v>
      </c>
      <c r="D27" s="172" t="s">
        <v>47</v>
      </c>
      <c r="E27" s="173"/>
      <c r="F27" s="173"/>
      <c r="G27" s="173"/>
      <c r="H27" s="173" t="s">
        <v>48</v>
      </c>
      <c r="I27" s="173"/>
      <c r="J27" s="173"/>
      <c r="K27" s="174"/>
      <c r="L27" s="14">
        <f>MOD(QUOTIENT(MATCH(D27,pu_slot,0)-1,8),2)</f>
        <v>0</v>
      </c>
      <c r="M27" s="15">
        <f>MOD(QUOTIENT(MATCH(D27,pu_slot,0)-1,4),2)</f>
        <v>0</v>
      </c>
      <c r="N27" s="15">
        <f>MOD(QUOTIENT(MATCH(D27,pu_slot,0)-1,2),2)</f>
        <v>0</v>
      </c>
      <c r="O27" s="15">
        <f>MOD(QUOTIENT(MATCH(D27,pu_slot,0)-1,1),2)</f>
        <v>0</v>
      </c>
      <c r="P27" s="15">
        <f>MOD(QUOTIENT(MATCH(H27,pd_slot,0)-1,8),2)</f>
        <v>0</v>
      </c>
      <c r="Q27" s="15">
        <f>MOD(QUOTIENT(MATCH(H27,pd_slot,0)-1,4),2)</f>
        <v>0</v>
      </c>
      <c r="R27" s="15">
        <f>MOD(QUOTIENT(MATCH(H27,pd_slot,0)-1,2),2)</f>
        <v>0</v>
      </c>
      <c r="S27" s="15">
        <f>MOD(QUOTIENT(MATCH(H27,pd_slot,0)-1,1),2)</f>
        <v>0</v>
      </c>
      <c r="T27" s="16" t="str">
        <f>CONCATENATE("0x",DEC2HEX(1*S27+2*R27+4*Q27+8*P27+16*O27+32*N27+64*M27+128*L27,2))</f>
        <v>0x00</v>
      </c>
    </row>
    <row r="28" spans="2:20" x14ac:dyDescent="0.35">
      <c r="B28" s="4"/>
      <c r="C28" s="10"/>
      <c r="D28" s="17"/>
      <c r="E28" s="18"/>
      <c r="F28" s="18"/>
      <c r="G28" s="18"/>
      <c r="H28" s="18"/>
      <c r="I28" s="18"/>
      <c r="J28" s="18"/>
      <c r="K28" s="19"/>
      <c r="L28" s="1"/>
      <c r="T28" s="11"/>
    </row>
    <row r="29" spans="2:20" x14ac:dyDescent="0.35">
      <c r="B29" s="5" t="s">
        <v>53</v>
      </c>
      <c r="C29" s="6" t="s">
        <v>54</v>
      </c>
      <c r="D29" s="172" t="s">
        <v>34</v>
      </c>
      <c r="E29" s="173"/>
      <c r="F29" s="173"/>
      <c r="G29" s="173"/>
      <c r="H29" s="173" t="s">
        <v>27</v>
      </c>
      <c r="I29" s="173"/>
      <c r="J29" s="173"/>
      <c r="K29" s="174"/>
      <c r="L29" s="7">
        <f>MOD(QUOTIENT(MATCH(D29,pu_slot,0)-1,8),2)</f>
        <v>0</v>
      </c>
      <c r="M29" s="8">
        <f>MOD(QUOTIENT(MATCH(D29,pu_slot,0)-1,4),2)</f>
        <v>1</v>
      </c>
      <c r="N29" s="8">
        <f>MOD(QUOTIENT(MATCH(D29,pu_slot,0)-1,2),2)</f>
        <v>0</v>
      </c>
      <c r="O29" s="8">
        <f>MOD(QUOTIENT(MATCH(D29,pu_slot,0)-1,1),2)</f>
        <v>0</v>
      </c>
      <c r="P29" s="8">
        <f>MOD(QUOTIENT(MATCH(H29,pd_slot,0)-1,8),2)</f>
        <v>0</v>
      </c>
      <c r="Q29" s="8">
        <f>MOD(QUOTIENT(MATCH(H29,pd_slot,0)-1,4),2)</f>
        <v>1</v>
      </c>
      <c r="R29" s="8">
        <f>MOD(QUOTIENT(MATCH(H29,pd_slot,0)-1,2),2)</f>
        <v>0</v>
      </c>
      <c r="S29" s="8">
        <f>MOD(QUOTIENT(MATCH(H29,pd_slot,0)-1,1),2)</f>
        <v>0</v>
      </c>
      <c r="T29" s="9" t="str">
        <f>CONCATENATE("0x",DEC2HEX(1*S29+2*R29+4*Q29+8*P29+16*O29+32*N29+64*M29+128*L29,2))</f>
        <v>0x44</v>
      </c>
    </row>
    <row r="32" spans="2:20" x14ac:dyDescent="0.35">
      <c r="B32" s="4" t="s">
        <v>16</v>
      </c>
      <c r="D32" s="4" t="s">
        <v>55</v>
      </c>
      <c r="T32" s="4" t="s">
        <v>56</v>
      </c>
    </row>
    <row r="34" spans="2:20" x14ac:dyDescent="0.35">
      <c r="B34" s="12" t="s">
        <v>57</v>
      </c>
      <c r="C34" s="13" t="s">
        <v>58</v>
      </c>
      <c r="D34" s="172" t="s">
        <v>59</v>
      </c>
      <c r="E34" s="173"/>
      <c r="F34" s="173"/>
      <c r="G34" s="173"/>
      <c r="H34" s="173" t="s">
        <v>60</v>
      </c>
      <c r="I34" s="173"/>
      <c r="J34" s="173"/>
      <c r="K34" s="174"/>
      <c r="L34" s="14">
        <f>MOD(QUOTIENT(MATCH(D34,sx_slot,0)-1,8),2)</f>
        <v>0</v>
      </c>
      <c r="M34" s="15">
        <f>MOD(QUOTIENT(MATCH(D34,sx_slot,0)-1,4),2)</f>
        <v>0</v>
      </c>
      <c r="N34" s="15">
        <f>MOD(QUOTIENT(MATCH(D34,sx_slot,0)-1,2),2)</f>
        <v>0</v>
      </c>
      <c r="O34" s="15">
        <f>MOD(QUOTIENT(MATCH(D34,sx_slot,0)-1,1),2)</f>
        <v>1</v>
      </c>
      <c r="P34" s="15">
        <f>MOD(QUOTIENT(MATCH(H34,sn_slot,0)-1,8),2)</f>
        <v>0</v>
      </c>
      <c r="Q34" s="15">
        <f>MOD(QUOTIENT(MATCH(H34,sn_slot,0)-1,4),2)</f>
        <v>0</v>
      </c>
      <c r="R34" s="15">
        <f>MOD(QUOTIENT(MATCH(H34,sn_slot,0)-1,2),2)</f>
        <v>1</v>
      </c>
      <c r="S34" s="15">
        <f>MOD(QUOTIENT(MATCH(H34,sn_slot,0)-1,1),2)</f>
        <v>1</v>
      </c>
      <c r="T34" s="16" t="str">
        <f>CONCATENATE("0x",DEC2HEX(1*S34+2*R34+4*Q34+8*P34+16*O34+32*N34+64*M34+128*L34,2))</f>
        <v>0x13</v>
      </c>
    </row>
    <row r="35" spans="2:20" x14ac:dyDescent="0.35">
      <c r="B35" s="4"/>
      <c r="C35" s="10"/>
      <c r="D35" s="17"/>
      <c r="E35" s="18"/>
      <c r="F35" s="18"/>
      <c r="G35" s="18"/>
      <c r="H35" s="18"/>
      <c r="I35" s="18"/>
      <c r="J35" s="18"/>
      <c r="K35" s="19"/>
      <c r="L35" s="1"/>
      <c r="T35" s="11"/>
    </row>
    <row r="36" spans="2:20" x14ac:dyDescent="0.35">
      <c r="B36" s="5" t="s">
        <v>61</v>
      </c>
      <c r="C36" s="6" t="s">
        <v>62</v>
      </c>
      <c r="D36" s="172" t="s">
        <v>59</v>
      </c>
      <c r="E36" s="173"/>
      <c r="F36" s="173"/>
      <c r="G36" s="173"/>
      <c r="H36" s="173" t="s">
        <v>60</v>
      </c>
      <c r="I36" s="173"/>
      <c r="J36" s="173"/>
      <c r="K36" s="174"/>
      <c r="L36" s="7">
        <f>MOD(QUOTIENT(MATCH(D36,sx_slot,0)-1,8),2)</f>
        <v>0</v>
      </c>
      <c r="M36" s="8">
        <f>MOD(QUOTIENT(MATCH(D36,sx_slot,0)-1,4),2)</f>
        <v>0</v>
      </c>
      <c r="N36" s="8">
        <f>MOD(QUOTIENT(MATCH(D36,sx_slot,0)-1,2),2)</f>
        <v>0</v>
      </c>
      <c r="O36" s="8">
        <f>MOD(QUOTIENT(MATCH(D36,sx_slot,0)-1,1),2)</f>
        <v>1</v>
      </c>
      <c r="P36" s="8">
        <f>MOD(QUOTIENT(MATCH(H36,sn_slot,0)-1,8),2)</f>
        <v>0</v>
      </c>
      <c r="Q36" s="8">
        <f>MOD(QUOTIENT(MATCH(H36,sn_slot,0)-1,4),2)</f>
        <v>0</v>
      </c>
      <c r="R36" s="8">
        <f>MOD(QUOTIENT(MATCH(H36,sn_slot,0)-1,2),2)</f>
        <v>1</v>
      </c>
      <c r="S36" s="8">
        <f>MOD(QUOTIENT(MATCH(H36,sn_slot,0)-1,1),2)</f>
        <v>1</v>
      </c>
      <c r="T36" s="9" t="str">
        <f>CONCATENATE("0x",DEC2HEX(1*S36+2*R36+4*Q36+8*P36+16*O36+32*N36+64*M36+128*L36,2))</f>
        <v>0x13</v>
      </c>
    </row>
    <row r="37" spans="2:20" x14ac:dyDescent="0.35">
      <c r="B37" s="4"/>
      <c r="C37" s="10"/>
      <c r="D37" s="17"/>
      <c r="E37" s="18"/>
      <c r="F37" s="18"/>
      <c r="G37" s="18"/>
      <c r="H37" s="18"/>
      <c r="I37" s="18"/>
      <c r="J37" s="18"/>
      <c r="K37" s="19"/>
      <c r="L37" s="1"/>
      <c r="T37" s="11"/>
    </row>
    <row r="38" spans="2:20" x14ac:dyDescent="0.35">
      <c r="B38" s="12" t="s">
        <v>63</v>
      </c>
      <c r="C38" s="13" t="s">
        <v>64</v>
      </c>
      <c r="D38" s="172" t="s">
        <v>65</v>
      </c>
      <c r="E38" s="173"/>
      <c r="F38" s="173"/>
      <c r="G38" s="173"/>
      <c r="H38" s="173" t="s">
        <v>66</v>
      </c>
      <c r="I38" s="173"/>
      <c r="J38" s="173"/>
      <c r="K38" s="174"/>
      <c r="L38" s="14">
        <f>MOD(QUOTIENT(MATCH(D38,sx_slot,0)-1,8),2)</f>
        <v>0</v>
      </c>
      <c r="M38" s="15">
        <f>MOD(QUOTIENT(MATCH(D38,sx_slot,0)-1,4),2)</f>
        <v>0</v>
      </c>
      <c r="N38" s="15">
        <f>MOD(QUOTIENT(MATCH(D38,sx_slot,0)-1,2),2)</f>
        <v>1</v>
      </c>
      <c r="O38" s="15">
        <f>MOD(QUOTIENT(MATCH(D38,sx_slot,0)-1,1),2)</f>
        <v>1</v>
      </c>
      <c r="P38" s="15">
        <f>MOD(QUOTIENT(MATCH(H38,sn_slot,0)-1,8),2)</f>
        <v>0</v>
      </c>
      <c r="Q38" s="15">
        <f>MOD(QUOTIENT(MATCH(H38,sn_slot,0)-1,4),2)</f>
        <v>0</v>
      </c>
      <c r="R38" s="15">
        <f>MOD(QUOTIENT(MATCH(H38,sn_slot,0)-1,2),2)</f>
        <v>1</v>
      </c>
      <c r="S38" s="15">
        <f>MOD(QUOTIENT(MATCH(H38,sn_slot,0)-1,1),2)</f>
        <v>0</v>
      </c>
      <c r="T38" s="16" t="str">
        <f>CONCATENATE("0x",DEC2HEX(1*S38+2*R38+4*Q38+8*P38+16*O38+32*N38+64*M38+128*L38,2))</f>
        <v>0x32</v>
      </c>
    </row>
    <row r="39" spans="2:20" x14ac:dyDescent="0.35">
      <c r="B39" s="4"/>
      <c r="C39" s="10"/>
      <c r="D39" s="17"/>
      <c r="E39" s="18"/>
      <c r="F39" s="18"/>
      <c r="G39" s="18"/>
      <c r="H39" s="18"/>
      <c r="I39" s="18"/>
      <c r="J39" s="18"/>
      <c r="K39" s="19"/>
      <c r="L39" s="1"/>
      <c r="T39" s="11"/>
    </row>
    <row r="40" spans="2:20" x14ac:dyDescent="0.35">
      <c r="B40" s="5" t="s">
        <v>67</v>
      </c>
      <c r="C40" s="6" t="s">
        <v>68</v>
      </c>
      <c r="D40" s="172" t="s">
        <v>69</v>
      </c>
      <c r="E40" s="173"/>
      <c r="F40" s="173"/>
      <c r="G40" s="173"/>
      <c r="H40" s="173" t="s">
        <v>70</v>
      </c>
      <c r="I40" s="173"/>
      <c r="J40" s="173"/>
      <c r="K40" s="174"/>
      <c r="L40" s="7">
        <f>MOD(QUOTIENT(MATCH(D40,sx_slot,0)-1,8),2)</f>
        <v>0</v>
      </c>
      <c r="M40" s="8">
        <f>MOD(QUOTIENT(MATCH(D40,sx_slot,0)-1,4),2)</f>
        <v>0</v>
      </c>
      <c r="N40" s="8">
        <f>MOD(QUOTIENT(MATCH(D40,sx_slot,0)-1,2),2)</f>
        <v>0</v>
      </c>
      <c r="O40" s="8">
        <f>MOD(QUOTIENT(MATCH(D40,sx_slot,0)-1,1),2)</f>
        <v>0</v>
      </c>
      <c r="P40" s="8">
        <f>MOD(QUOTIENT(MATCH(H40,sn_slot,0)-1,8),2)</f>
        <v>0</v>
      </c>
      <c r="Q40" s="8">
        <f>MOD(QUOTIENT(MATCH(H40,sn_slot,0)-1,4),2)</f>
        <v>0</v>
      </c>
      <c r="R40" s="8">
        <f>MOD(QUOTIENT(MATCH(H40,sn_slot,0)-1,2),2)</f>
        <v>0</v>
      </c>
      <c r="S40" s="8">
        <f>MOD(QUOTIENT(MATCH(H40,sn_slot,0)-1,1),2)</f>
        <v>0</v>
      </c>
      <c r="T40" s="9" t="str">
        <f>CONCATENATE("0x",DEC2HEX(1*S40+2*R40+4*Q40+8*P40+16*O40+32*N40+64*M40+128*L40,2))</f>
        <v>0x00</v>
      </c>
    </row>
    <row r="41" spans="2:20" x14ac:dyDescent="0.35">
      <c r="B41" s="4"/>
      <c r="C41" s="10"/>
      <c r="D41" s="17"/>
      <c r="E41" s="18"/>
      <c r="F41" s="18"/>
      <c r="G41" s="18"/>
      <c r="H41" s="18"/>
      <c r="I41" s="18"/>
      <c r="J41" s="18"/>
      <c r="K41" s="19"/>
      <c r="L41" s="1"/>
      <c r="T41" s="11"/>
    </row>
    <row r="42" spans="2:20" x14ac:dyDescent="0.35">
      <c r="B42" s="12" t="s">
        <v>71</v>
      </c>
      <c r="C42" s="13" t="s">
        <v>72</v>
      </c>
      <c r="D42" s="172" t="s">
        <v>69</v>
      </c>
      <c r="E42" s="173"/>
      <c r="F42" s="173"/>
      <c r="G42" s="173"/>
      <c r="H42" s="173" t="s">
        <v>70</v>
      </c>
      <c r="I42" s="173"/>
      <c r="J42" s="173"/>
      <c r="K42" s="174"/>
      <c r="L42" s="14">
        <f>MOD(QUOTIENT(MATCH(D42,sx_slot,0)-1,8),2)</f>
        <v>0</v>
      </c>
      <c r="M42" s="15">
        <f>MOD(QUOTIENT(MATCH(D42,sx_slot,0)-1,4),2)</f>
        <v>0</v>
      </c>
      <c r="N42" s="15">
        <f>MOD(QUOTIENT(MATCH(D42,sx_slot,0)-1,2),2)</f>
        <v>0</v>
      </c>
      <c r="O42" s="15">
        <f>MOD(QUOTIENT(MATCH(D42,sx_slot,0)-1,1),2)</f>
        <v>0</v>
      </c>
      <c r="P42" s="15">
        <f>MOD(QUOTIENT(MATCH(H42,sn_slot,0)-1,8),2)</f>
        <v>0</v>
      </c>
      <c r="Q42" s="15">
        <f>MOD(QUOTIENT(MATCH(H42,sn_slot,0)-1,4),2)</f>
        <v>0</v>
      </c>
      <c r="R42" s="15">
        <f>MOD(QUOTIENT(MATCH(H42,sn_slot,0)-1,2),2)</f>
        <v>0</v>
      </c>
      <c r="S42" s="15">
        <f>MOD(QUOTIENT(MATCH(H42,sn_slot,0)-1,1),2)</f>
        <v>0</v>
      </c>
      <c r="T42" s="16" t="str">
        <f>CONCATENATE("0x",DEC2HEX(1*S42+2*R42+4*Q42+8*P42+16*O42+32*N42+64*M42+128*L42,2))</f>
        <v>0x00</v>
      </c>
    </row>
    <row r="43" spans="2:20" x14ac:dyDescent="0.35">
      <c r="B43" s="4"/>
      <c r="C43" s="10"/>
      <c r="D43" s="17"/>
      <c r="E43" s="18"/>
      <c r="F43" s="18"/>
      <c r="G43" s="18"/>
      <c r="H43" s="18"/>
      <c r="I43" s="18"/>
      <c r="J43" s="18"/>
      <c r="K43" s="19"/>
      <c r="L43" s="1"/>
      <c r="T43" s="11"/>
    </row>
    <row r="44" spans="2:20" x14ac:dyDescent="0.35">
      <c r="B44" s="5" t="s">
        <v>73</v>
      </c>
      <c r="C44" s="6" t="s">
        <v>74</v>
      </c>
      <c r="D44" s="172" t="s">
        <v>75</v>
      </c>
      <c r="E44" s="173"/>
      <c r="F44" s="173"/>
      <c r="G44" s="173"/>
      <c r="H44" s="173" t="s">
        <v>76</v>
      </c>
      <c r="I44" s="173"/>
      <c r="J44" s="173"/>
      <c r="K44" s="174"/>
      <c r="L44" s="7">
        <f>MOD(QUOTIENT(MATCH(D44,sx_slot,0)-1,8),2)</f>
        <v>0</v>
      </c>
      <c r="M44" s="8">
        <f>MOD(QUOTIENT(MATCH(D44,sx_slot,0)-1,4),2)</f>
        <v>0</v>
      </c>
      <c r="N44" s="8">
        <f>MOD(QUOTIENT(MATCH(D44,sx_slot,0)-1,2),2)</f>
        <v>1</v>
      </c>
      <c r="O44" s="8">
        <f>MOD(QUOTIENT(MATCH(D44,sx_slot,0)-1,1),2)</f>
        <v>0</v>
      </c>
      <c r="P44" s="8">
        <f>MOD(QUOTIENT(MATCH(H44,sn_slot,0)-1,8),2)</f>
        <v>0</v>
      </c>
      <c r="Q44" s="8">
        <f>MOD(QUOTIENT(MATCH(H44,sn_slot,0)-1,4),2)</f>
        <v>0</v>
      </c>
      <c r="R44" s="8">
        <f>MOD(QUOTIENT(MATCH(H44,sn_slot,0)-1,2),2)</f>
        <v>0</v>
      </c>
      <c r="S44" s="8">
        <f>MOD(QUOTIENT(MATCH(H44,sn_slot,0)-1,1),2)</f>
        <v>1</v>
      </c>
      <c r="T44" s="9" t="str">
        <f>CONCATENATE("0x",DEC2HEX(1*S44+2*R44+4*Q44+8*P44+16*O44+32*N44+64*M44+128*L44,2))</f>
        <v>0x21</v>
      </c>
    </row>
    <row r="45" spans="2:20" x14ac:dyDescent="0.35">
      <c r="B45" s="4"/>
      <c r="C45" s="10"/>
      <c r="D45" s="17"/>
      <c r="E45" s="18"/>
      <c r="F45" s="18"/>
      <c r="G45" s="18"/>
      <c r="H45" s="18"/>
      <c r="I45" s="18"/>
      <c r="J45" s="18"/>
      <c r="K45" s="19"/>
      <c r="L45" s="1"/>
      <c r="T45" s="11"/>
    </row>
    <row r="46" spans="2:20" x14ac:dyDescent="0.35">
      <c r="B46" s="12" t="s">
        <v>77</v>
      </c>
      <c r="C46" s="13" t="s">
        <v>78</v>
      </c>
      <c r="D46" s="172" t="s">
        <v>59</v>
      </c>
      <c r="E46" s="173"/>
      <c r="F46" s="173"/>
      <c r="G46" s="173"/>
      <c r="H46" s="173" t="s">
        <v>60</v>
      </c>
      <c r="I46" s="173"/>
      <c r="J46" s="173"/>
      <c r="K46" s="174"/>
      <c r="L46" s="14">
        <f>MOD(QUOTIENT(MATCH(D46,sx_slot,0)-1,8),2)</f>
        <v>0</v>
      </c>
      <c r="M46" s="15">
        <f>MOD(QUOTIENT(MATCH(D46,sx_slot,0)-1,4),2)</f>
        <v>0</v>
      </c>
      <c r="N46" s="15">
        <f>MOD(QUOTIENT(MATCH(D46,sx_slot,0)-1,2),2)</f>
        <v>0</v>
      </c>
      <c r="O46" s="15">
        <f>MOD(QUOTIENT(MATCH(D46,sx_slot,0)-1,1),2)</f>
        <v>1</v>
      </c>
      <c r="P46" s="15">
        <f>MOD(QUOTIENT(MATCH(H46,sn_slot,0)-1,8),2)</f>
        <v>0</v>
      </c>
      <c r="Q46" s="15">
        <f>MOD(QUOTIENT(MATCH(H46,sn_slot,0)-1,4),2)</f>
        <v>0</v>
      </c>
      <c r="R46" s="15">
        <f>MOD(QUOTIENT(MATCH(H46,sn_slot,0)-1,2),2)</f>
        <v>1</v>
      </c>
      <c r="S46" s="15">
        <f>MOD(QUOTIENT(MATCH(H46,sn_slot,0)-1,1),2)</f>
        <v>1</v>
      </c>
      <c r="T46" s="16" t="str">
        <f>CONCATENATE("0x",DEC2HEX(1*S46+2*R46+4*Q46+8*P46+16*O46+32*N46+64*M46+128*L46,2))</f>
        <v>0x13</v>
      </c>
    </row>
    <row r="47" spans="2:20" x14ac:dyDescent="0.35">
      <c r="B47" s="4"/>
      <c r="C47" s="10"/>
      <c r="D47" s="17"/>
      <c r="E47" s="18"/>
      <c r="F47" s="18"/>
      <c r="G47" s="18"/>
      <c r="H47" s="18"/>
      <c r="I47" s="18"/>
      <c r="J47" s="18"/>
      <c r="K47" s="19"/>
      <c r="L47" s="1"/>
      <c r="T47" s="11"/>
    </row>
    <row r="48" spans="2:20" x14ac:dyDescent="0.35">
      <c r="B48" s="5" t="s">
        <v>79</v>
      </c>
      <c r="C48" s="6" t="s">
        <v>80</v>
      </c>
      <c r="D48" s="172" t="s">
        <v>65</v>
      </c>
      <c r="E48" s="173"/>
      <c r="F48" s="173"/>
      <c r="G48" s="173"/>
      <c r="H48" s="173" t="s">
        <v>66</v>
      </c>
      <c r="I48" s="173"/>
      <c r="J48" s="173"/>
      <c r="K48" s="174"/>
      <c r="L48" s="7">
        <f>MOD(QUOTIENT(MATCH(D48,sx_slot,0)-1,8),2)</f>
        <v>0</v>
      </c>
      <c r="M48" s="8">
        <f>MOD(QUOTIENT(MATCH(D48,sx_slot,0)-1,4),2)</f>
        <v>0</v>
      </c>
      <c r="N48" s="8">
        <f>MOD(QUOTIENT(MATCH(D48,sx_slot,0)-1,2),2)</f>
        <v>1</v>
      </c>
      <c r="O48" s="8">
        <f>MOD(QUOTIENT(MATCH(D48,sx_slot,0)-1,1),2)</f>
        <v>1</v>
      </c>
      <c r="P48" s="8">
        <f>MOD(QUOTIENT(MATCH(H48,sn_slot,0)-1,8),2)</f>
        <v>0</v>
      </c>
      <c r="Q48" s="8">
        <f>MOD(QUOTIENT(MATCH(H48,sn_slot,0)-1,4),2)</f>
        <v>0</v>
      </c>
      <c r="R48" s="8">
        <f>MOD(QUOTIENT(MATCH(H48,sn_slot,0)-1,2),2)</f>
        <v>1</v>
      </c>
      <c r="S48" s="8">
        <f>MOD(QUOTIENT(MATCH(H48,sn_slot,0)-1,1),2)</f>
        <v>0</v>
      </c>
      <c r="T48" s="9" t="str">
        <f>CONCATENATE("0x",DEC2HEX(1*S48+2*R48+4*Q48+8*P48+16*O48+32*N48+64*M48+128*L48,2))</f>
        <v>0x32</v>
      </c>
    </row>
    <row r="49" spans="2:20" x14ac:dyDescent="0.35">
      <c r="B49" s="4"/>
      <c r="C49" s="10"/>
      <c r="D49" s="17"/>
      <c r="E49" s="18"/>
      <c r="F49" s="18"/>
      <c r="G49" s="18"/>
      <c r="H49" s="18"/>
      <c r="I49" s="18"/>
      <c r="J49" s="18"/>
      <c r="K49" s="19"/>
      <c r="L49" s="1"/>
      <c r="T49" s="11"/>
    </row>
    <row r="50" spans="2:20" x14ac:dyDescent="0.35">
      <c r="B50" s="12" t="s">
        <v>81</v>
      </c>
      <c r="C50" s="13" t="s">
        <v>82</v>
      </c>
      <c r="D50" s="172" t="s">
        <v>83</v>
      </c>
      <c r="E50" s="173"/>
      <c r="F50" s="173"/>
      <c r="G50" s="173"/>
      <c r="H50" s="173" t="s">
        <v>76</v>
      </c>
      <c r="I50" s="173"/>
      <c r="J50" s="173"/>
      <c r="K50" s="174"/>
      <c r="L50" s="14">
        <f>MOD(QUOTIENT(MATCH(D50,sx_slot,0)-1,8),2)</f>
        <v>0</v>
      </c>
      <c r="M50" s="15">
        <f>MOD(QUOTIENT(MATCH(D50,sx_slot,0)-1,4),2)</f>
        <v>1</v>
      </c>
      <c r="N50" s="15">
        <f>MOD(QUOTIENT(MATCH(D50,sx_slot,0)-1,2),2)</f>
        <v>0</v>
      </c>
      <c r="O50" s="15">
        <f>MOD(QUOTIENT(MATCH(D50,sx_slot,0)-1,1),2)</f>
        <v>0</v>
      </c>
      <c r="P50" s="15">
        <f>MOD(QUOTIENT(MATCH(H50,sn_slot,0)-1,8),2)</f>
        <v>0</v>
      </c>
      <c r="Q50" s="15">
        <f>MOD(QUOTIENT(MATCH(H50,sn_slot,0)-1,4),2)</f>
        <v>0</v>
      </c>
      <c r="R50" s="15">
        <f>MOD(QUOTIENT(MATCH(H50,sn_slot,0)-1,2),2)</f>
        <v>0</v>
      </c>
      <c r="S50" s="15">
        <f>MOD(QUOTIENT(MATCH(H50,sn_slot,0)-1,1),2)</f>
        <v>1</v>
      </c>
      <c r="T50" s="16" t="str">
        <f>CONCATENATE("0x",DEC2HEX(1*S50+2*R50+4*Q50+8*P50+16*O50+32*N50+64*M50+128*L50,2))</f>
        <v>0x41</v>
      </c>
    </row>
    <row r="51" spans="2:20" x14ac:dyDescent="0.35">
      <c r="B51" s="4"/>
      <c r="C51" s="10"/>
      <c r="D51" s="17"/>
      <c r="E51" s="18"/>
      <c r="F51" s="18"/>
      <c r="G51" s="18"/>
      <c r="H51" s="18"/>
      <c r="I51" s="18"/>
      <c r="J51" s="18"/>
      <c r="K51" s="19"/>
      <c r="L51" s="1"/>
      <c r="T51" s="11"/>
    </row>
    <row r="52" spans="2:20" x14ac:dyDescent="0.35">
      <c r="B52" s="5" t="s">
        <v>84</v>
      </c>
      <c r="C52" s="6" t="s">
        <v>85</v>
      </c>
      <c r="D52" s="172" t="s">
        <v>69</v>
      </c>
      <c r="E52" s="173"/>
      <c r="F52" s="173"/>
      <c r="G52" s="173"/>
      <c r="H52" s="173" t="s">
        <v>70</v>
      </c>
      <c r="I52" s="173"/>
      <c r="J52" s="173"/>
      <c r="K52" s="174"/>
      <c r="L52" s="7">
        <f>MOD(QUOTIENT(MATCH(D52,sx_slot,0)-1,8),2)</f>
        <v>0</v>
      </c>
      <c r="M52" s="8">
        <f>MOD(QUOTIENT(MATCH(D52,sx_slot,0)-1,4),2)</f>
        <v>0</v>
      </c>
      <c r="N52" s="8">
        <f>MOD(QUOTIENT(MATCH(D52,sx_slot,0)-1,2),2)</f>
        <v>0</v>
      </c>
      <c r="O52" s="8">
        <f>MOD(QUOTIENT(MATCH(D52,sx_slot,0)-1,1),2)</f>
        <v>0</v>
      </c>
      <c r="P52" s="8">
        <f>MOD(QUOTIENT(MATCH(H52,sn_slot,0)-1,8),2)</f>
        <v>0</v>
      </c>
      <c r="Q52" s="8">
        <f>MOD(QUOTIENT(MATCH(H52,sn_slot,0)-1,4),2)</f>
        <v>0</v>
      </c>
      <c r="R52" s="8">
        <f>MOD(QUOTIENT(MATCH(H52,sn_slot,0)-1,2),2)</f>
        <v>0</v>
      </c>
      <c r="S52" s="8">
        <f>MOD(QUOTIENT(MATCH(H52,sn_slot,0)-1,1),2)</f>
        <v>0</v>
      </c>
      <c r="T52" s="9" t="str">
        <f>CONCATENATE("0x",DEC2HEX(1*S52+2*R52+4*Q52+8*P52+16*O52+32*N52+64*M52+128*L52,2))</f>
        <v>0x00</v>
      </c>
    </row>
    <row r="53" spans="2:20" x14ac:dyDescent="0.35">
      <c r="B53" s="4"/>
      <c r="C53" s="10"/>
      <c r="D53" s="17"/>
      <c r="E53" s="18"/>
      <c r="F53" s="18"/>
      <c r="G53" s="18"/>
      <c r="H53" s="18"/>
      <c r="I53" s="18"/>
      <c r="J53" s="18"/>
      <c r="K53" s="19"/>
      <c r="L53" s="1"/>
      <c r="T53" s="11"/>
    </row>
    <row r="54" spans="2:20" x14ac:dyDescent="0.35">
      <c r="B54" s="12" t="s">
        <v>86</v>
      </c>
      <c r="C54" s="13" t="s">
        <v>87</v>
      </c>
      <c r="D54" s="172" t="s">
        <v>59</v>
      </c>
      <c r="E54" s="173"/>
      <c r="F54" s="173"/>
      <c r="G54" s="173"/>
      <c r="H54" s="173" t="s">
        <v>76</v>
      </c>
      <c r="I54" s="173"/>
      <c r="J54" s="173"/>
      <c r="K54" s="174"/>
      <c r="L54" s="14">
        <f>MOD(QUOTIENT(MATCH(D54,sx_slot,0)-1,8),2)</f>
        <v>0</v>
      </c>
      <c r="M54" s="15">
        <f>MOD(QUOTIENT(MATCH(D54,sx_slot,0)-1,4),2)</f>
        <v>0</v>
      </c>
      <c r="N54" s="15">
        <f>MOD(QUOTIENT(MATCH(D54,sx_slot,0)-1,2),2)</f>
        <v>0</v>
      </c>
      <c r="O54" s="15">
        <f>MOD(QUOTIENT(MATCH(D54,sx_slot,0)-1,1),2)</f>
        <v>1</v>
      </c>
      <c r="P54" s="15">
        <f>MOD(QUOTIENT(MATCH(H54,sn_slot,0)-1,8),2)</f>
        <v>0</v>
      </c>
      <c r="Q54" s="15">
        <f>MOD(QUOTIENT(MATCH(H54,sn_slot,0)-1,4),2)</f>
        <v>0</v>
      </c>
      <c r="R54" s="15">
        <f>MOD(QUOTIENT(MATCH(H54,sn_slot,0)-1,2),2)</f>
        <v>0</v>
      </c>
      <c r="S54" s="15">
        <f>MOD(QUOTIENT(MATCH(H54,sn_slot,0)-1,1),2)</f>
        <v>1</v>
      </c>
      <c r="T54" s="16" t="str">
        <f>CONCATENATE("0x",DEC2HEX(1*S54+2*R54+4*Q54+8*P54+16*O54+32*N54+64*M54+128*L54,2))</f>
        <v>0x11</v>
      </c>
    </row>
    <row r="55" spans="2:20" x14ac:dyDescent="0.35">
      <c r="B55" s="4"/>
      <c r="C55" s="10"/>
      <c r="D55" s="17"/>
      <c r="E55" s="18"/>
      <c r="F55" s="18"/>
      <c r="G55" s="18"/>
      <c r="H55" s="18"/>
      <c r="I55" s="18"/>
      <c r="J55" s="18"/>
      <c r="K55" s="19"/>
      <c r="L55" s="1"/>
      <c r="T55" s="11"/>
    </row>
    <row r="56" spans="2:20" x14ac:dyDescent="0.35">
      <c r="B56" s="5" t="s">
        <v>88</v>
      </c>
      <c r="C56" s="6" t="s">
        <v>89</v>
      </c>
      <c r="D56" s="172" t="s">
        <v>69</v>
      </c>
      <c r="E56" s="173"/>
      <c r="F56" s="173"/>
      <c r="G56" s="173"/>
      <c r="H56" s="173" t="s">
        <v>70</v>
      </c>
      <c r="I56" s="173"/>
      <c r="J56" s="173"/>
      <c r="K56" s="174"/>
      <c r="L56" s="7">
        <f>MOD(QUOTIENT(MATCH(D56,sx_slot,0)-1,8),2)</f>
        <v>0</v>
      </c>
      <c r="M56" s="8">
        <f>MOD(QUOTIENT(MATCH(D56,sx_slot,0)-1,4),2)</f>
        <v>0</v>
      </c>
      <c r="N56" s="8">
        <f>MOD(QUOTIENT(MATCH(D56,sx_slot,0)-1,2),2)</f>
        <v>0</v>
      </c>
      <c r="O56" s="8">
        <f>MOD(QUOTIENT(MATCH(D56,sx_slot,0)-1,1),2)</f>
        <v>0</v>
      </c>
      <c r="P56" s="8">
        <f>MOD(QUOTIENT(MATCH(H56,sn_slot,0)-1,8),2)</f>
        <v>0</v>
      </c>
      <c r="Q56" s="8">
        <f>MOD(QUOTIENT(MATCH(H56,sn_slot,0)-1,4),2)</f>
        <v>0</v>
      </c>
      <c r="R56" s="8">
        <f>MOD(QUOTIENT(MATCH(H56,sn_slot,0)-1,2),2)</f>
        <v>0</v>
      </c>
      <c r="S56" s="8">
        <f>MOD(QUOTIENT(MATCH(H56,sn_slot,0)-1,1),2)</f>
        <v>0</v>
      </c>
      <c r="T56" s="9" t="str">
        <f>CONCATENATE("0x",DEC2HEX(1*S56+2*R56+4*Q56+8*P56+16*O56+32*N56+64*M56+128*L56,2))</f>
        <v>0x00</v>
      </c>
    </row>
    <row r="57" spans="2:20" x14ac:dyDescent="0.35">
      <c r="B57" s="4"/>
      <c r="C57" s="10"/>
      <c r="D57" s="17"/>
      <c r="E57" s="18"/>
      <c r="F57" s="18"/>
      <c r="G57" s="18"/>
      <c r="H57" s="18"/>
      <c r="I57" s="18"/>
      <c r="J57" s="18"/>
      <c r="K57" s="19"/>
      <c r="L57" s="1"/>
      <c r="T57" s="11"/>
    </row>
    <row r="58" spans="2:20" x14ac:dyDescent="0.35">
      <c r="B58" s="12" t="s">
        <v>90</v>
      </c>
      <c r="C58" s="13" t="s">
        <v>91</v>
      </c>
      <c r="D58" s="172" t="s">
        <v>69</v>
      </c>
      <c r="E58" s="173"/>
      <c r="F58" s="173"/>
      <c r="G58" s="173"/>
      <c r="H58" s="173" t="s">
        <v>70</v>
      </c>
      <c r="I58" s="173"/>
      <c r="J58" s="173"/>
      <c r="K58" s="174"/>
      <c r="L58" s="14">
        <f>MOD(QUOTIENT(MATCH(D58,sx_slot,0)-1,8),2)</f>
        <v>0</v>
      </c>
      <c r="M58" s="15">
        <f>MOD(QUOTIENT(MATCH(D58,sx_slot,0)-1,4),2)</f>
        <v>0</v>
      </c>
      <c r="N58" s="15">
        <f>MOD(QUOTIENT(MATCH(D58,sx_slot,0)-1,2),2)</f>
        <v>0</v>
      </c>
      <c r="O58" s="15">
        <f>MOD(QUOTIENT(MATCH(D58,sx_slot,0)-1,1),2)</f>
        <v>0</v>
      </c>
      <c r="P58" s="15">
        <f>MOD(QUOTIENT(MATCH(H58,sn_slot,0)-1,8),2)</f>
        <v>0</v>
      </c>
      <c r="Q58" s="15">
        <f>MOD(QUOTIENT(MATCH(H58,sn_slot,0)-1,4),2)</f>
        <v>0</v>
      </c>
      <c r="R58" s="15">
        <f>MOD(QUOTIENT(MATCH(H58,sn_slot,0)-1,2),2)</f>
        <v>0</v>
      </c>
      <c r="S58" s="15">
        <f>MOD(QUOTIENT(MATCH(H58,sn_slot,0)-1,1),2)</f>
        <v>0</v>
      </c>
      <c r="T58" s="16" t="str">
        <f>CONCATENATE("0x",DEC2HEX(1*S58+2*R58+4*Q58+8*P58+16*O58+32*N58+64*M58+128*L58,2))</f>
        <v>0x00</v>
      </c>
    </row>
  </sheetData>
  <mergeCells count="52">
    <mergeCell ref="D5:G5"/>
    <mergeCell ref="H5:K5"/>
    <mergeCell ref="D7:G7"/>
    <mergeCell ref="H7:K7"/>
    <mergeCell ref="D9:G9"/>
    <mergeCell ref="H9:K9"/>
    <mergeCell ref="D11:G11"/>
    <mergeCell ref="H11:K11"/>
    <mergeCell ref="D13:G13"/>
    <mergeCell ref="H13:K13"/>
    <mergeCell ref="D15:G15"/>
    <mergeCell ref="H15:K15"/>
    <mergeCell ref="D17:G17"/>
    <mergeCell ref="H17:K17"/>
    <mergeCell ref="D19:G19"/>
    <mergeCell ref="H19:K19"/>
    <mergeCell ref="D21:G21"/>
    <mergeCell ref="H21:K21"/>
    <mergeCell ref="D23:G23"/>
    <mergeCell ref="H23:K23"/>
    <mergeCell ref="D25:G25"/>
    <mergeCell ref="H25:K25"/>
    <mergeCell ref="D27:G27"/>
    <mergeCell ref="H27:K27"/>
    <mergeCell ref="D29:G29"/>
    <mergeCell ref="H29:K29"/>
    <mergeCell ref="D34:G34"/>
    <mergeCell ref="H34:K34"/>
    <mergeCell ref="D36:G36"/>
    <mergeCell ref="H36:K36"/>
    <mergeCell ref="D38:G38"/>
    <mergeCell ref="H38:K38"/>
    <mergeCell ref="D40:G40"/>
    <mergeCell ref="H40:K40"/>
    <mergeCell ref="D42:G42"/>
    <mergeCell ref="H42:K42"/>
    <mergeCell ref="D44:G44"/>
    <mergeCell ref="H44:K44"/>
    <mergeCell ref="D46:G46"/>
    <mergeCell ref="H46:K46"/>
    <mergeCell ref="D48:G48"/>
    <mergeCell ref="H48:K48"/>
    <mergeCell ref="D56:G56"/>
    <mergeCell ref="H56:K56"/>
    <mergeCell ref="D58:G58"/>
    <mergeCell ref="H58:K58"/>
    <mergeCell ref="D50:G50"/>
    <mergeCell ref="H50:K50"/>
    <mergeCell ref="D52:G52"/>
    <mergeCell ref="H52:K52"/>
    <mergeCell ref="D54:G54"/>
    <mergeCell ref="H54:K54"/>
  </mergeCells>
  <conditionalFormatting sqref="D5:D6 H5:H6">
    <cfRule type="cellIs" dxfId="41" priority="26" operator="equal">
      <formula>"RSVD"</formula>
    </cfRule>
  </conditionalFormatting>
  <conditionalFormatting sqref="D7:D8 H7:H8">
    <cfRule type="cellIs" dxfId="40" priority="25" operator="equal">
      <formula>"RSVD"</formula>
    </cfRule>
  </conditionalFormatting>
  <conditionalFormatting sqref="D9:D10 H9:H10">
    <cfRule type="cellIs" dxfId="39" priority="24" operator="equal">
      <formula>"RSVD"</formula>
    </cfRule>
  </conditionalFormatting>
  <conditionalFormatting sqref="D11:D12 H11:H12">
    <cfRule type="cellIs" dxfId="38" priority="23" operator="equal">
      <formula>"RSVD"</formula>
    </cfRule>
  </conditionalFormatting>
  <conditionalFormatting sqref="D13:D14 H13:H14">
    <cfRule type="cellIs" dxfId="37" priority="22" operator="equal">
      <formula>"RSVD"</formula>
    </cfRule>
  </conditionalFormatting>
  <conditionalFormatting sqref="D15:D16 H15:H16">
    <cfRule type="cellIs" dxfId="36" priority="21" operator="equal">
      <formula>"RSVD"</formula>
    </cfRule>
  </conditionalFormatting>
  <conditionalFormatting sqref="D17:D18 H17:H18">
    <cfRule type="cellIs" dxfId="35" priority="20" operator="equal">
      <formula>"RSVD"</formula>
    </cfRule>
  </conditionalFormatting>
  <conditionalFormatting sqref="D19:D20 H19:H20">
    <cfRule type="cellIs" dxfId="34" priority="19" operator="equal">
      <formula>"RSVD"</formula>
    </cfRule>
  </conditionalFormatting>
  <conditionalFormatting sqref="D21:D22 H21:H22">
    <cfRule type="cellIs" dxfId="33" priority="18" operator="equal">
      <formula>"RSVD"</formula>
    </cfRule>
  </conditionalFormatting>
  <conditionalFormatting sqref="D23:D24 H23:H24">
    <cfRule type="cellIs" dxfId="32" priority="17" operator="equal">
      <formula>"RSVD"</formula>
    </cfRule>
  </conditionalFormatting>
  <conditionalFormatting sqref="D25:D26 H25:H26">
    <cfRule type="cellIs" dxfId="31" priority="16" operator="equal">
      <formula>"RSVD"</formula>
    </cfRule>
  </conditionalFormatting>
  <conditionalFormatting sqref="D27:D28 H27:H28">
    <cfRule type="cellIs" dxfId="30" priority="15" operator="equal">
      <formula>"RSVD"</formula>
    </cfRule>
  </conditionalFormatting>
  <conditionalFormatting sqref="D29 H29">
    <cfRule type="cellIs" dxfId="29" priority="14" operator="equal">
      <formula>"RSVD"</formula>
    </cfRule>
  </conditionalFormatting>
  <conditionalFormatting sqref="D34:D35 H34:H35">
    <cfRule type="cellIs" dxfId="28" priority="13" operator="equal">
      <formula>"RSVD"</formula>
    </cfRule>
  </conditionalFormatting>
  <conditionalFormatting sqref="D36:D37 H36:H37">
    <cfRule type="cellIs" dxfId="27" priority="12" operator="equal">
      <formula>"RSVD"</formula>
    </cfRule>
  </conditionalFormatting>
  <conditionalFormatting sqref="D38:D39 H38:H39">
    <cfRule type="cellIs" dxfId="26" priority="11" operator="equal">
      <formula>"RSVD"</formula>
    </cfRule>
  </conditionalFormatting>
  <conditionalFormatting sqref="D40:D41 H40:H41">
    <cfRule type="cellIs" dxfId="25" priority="10" operator="equal">
      <formula>"RSVD"</formula>
    </cfRule>
  </conditionalFormatting>
  <conditionalFormatting sqref="D42:D43 H42:H43">
    <cfRule type="cellIs" dxfId="24" priority="9" operator="equal">
      <formula>"RSVD"</formula>
    </cfRule>
  </conditionalFormatting>
  <conditionalFormatting sqref="D44:D45 H44:H45">
    <cfRule type="cellIs" dxfId="23" priority="8" operator="equal">
      <formula>"RSVD"</formula>
    </cfRule>
  </conditionalFormatting>
  <conditionalFormatting sqref="D46:D47 H46:H47">
    <cfRule type="cellIs" dxfId="22" priority="7" operator="equal">
      <formula>"RSVD"</formula>
    </cfRule>
  </conditionalFormatting>
  <conditionalFormatting sqref="D48:D49 H48:H49">
    <cfRule type="cellIs" dxfId="21" priority="6" operator="equal">
      <formula>"RSVD"</formula>
    </cfRule>
  </conditionalFormatting>
  <conditionalFormatting sqref="D50:D51 H50:H51">
    <cfRule type="cellIs" dxfId="20" priority="5" operator="equal">
      <formula>"RSVD"</formula>
    </cfRule>
  </conditionalFormatting>
  <conditionalFormatting sqref="D52:D53 H52:H53">
    <cfRule type="cellIs" dxfId="19" priority="4" operator="equal">
      <formula>"RSVD"</formula>
    </cfRule>
  </conditionalFormatting>
  <conditionalFormatting sqref="D54:D55 H54:H55">
    <cfRule type="cellIs" dxfId="18" priority="3" operator="equal">
      <formula>"RSVD"</formula>
    </cfRule>
  </conditionalFormatting>
  <conditionalFormatting sqref="D56:D57 H56:H57">
    <cfRule type="cellIs" dxfId="17" priority="2" operator="equal">
      <formula>"RSVD"</formula>
    </cfRule>
  </conditionalFormatting>
  <conditionalFormatting sqref="D58 H58">
    <cfRule type="cellIs" dxfId="16" priority="1" operator="equal">
      <formula>"RSVD"</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H259"/>
  <sheetViews>
    <sheetView topLeftCell="A229" zoomScale="108" workbookViewId="0">
      <selection activeCell="E253" sqref="E253"/>
    </sheetView>
  </sheetViews>
  <sheetFormatPr defaultRowHeight="14.5" x14ac:dyDescent="0.35"/>
  <cols>
    <col min="2" max="2" width="20.90625" bestFit="1" customWidth="1"/>
    <col min="5" max="5" width="32.7265625" style="25" bestFit="1" customWidth="1"/>
    <col min="6" max="6" width="33.7265625" style="25" bestFit="1" customWidth="1"/>
    <col min="7" max="7" width="4" style="2" bestFit="1" customWidth="1"/>
    <col min="8" max="8" width="4.08984375" style="2" bestFit="1" customWidth="1"/>
  </cols>
  <sheetData>
    <row r="3" spans="2:8" ht="15.5" x14ac:dyDescent="0.35">
      <c r="B3" s="2" t="s">
        <v>94</v>
      </c>
      <c r="C3" s="24"/>
      <c r="E3" s="61" t="s">
        <v>159</v>
      </c>
      <c r="F3" s="62" t="s">
        <v>160</v>
      </c>
      <c r="G3" s="20" t="s">
        <v>92</v>
      </c>
      <c r="H3" s="20" t="s">
        <v>11</v>
      </c>
    </row>
    <row r="4" spans="2:8" x14ac:dyDescent="0.35">
      <c r="B4" s="2" t="s">
        <v>95</v>
      </c>
      <c r="E4" s="25">
        <v>125</v>
      </c>
      <c r="F4" s="25">
        <v>500</v>
      </c>
      <c r="G4" s="2">
        <v>0</v>
      </c>
      <c r="H4" s="2" t="str">
        <f>DEC2HEX(G4)</f>
        <v>0</v>
      </c>
    </row>
    <row r="5" spans="2:8" x14ac:dyDescent="0.35">
      <c r="B5" s="2" t="s">
        <v>96</v>
      </c>
      <c r="E5" s="25">
        <v>375</v>
      </c>
      <c r="F5" s="25">
        <v>1500</v>
      </c>
      <c r="G5" s="2">
        <v>1</v>
      </c>
      <c r="H5" s="2" t="str">
        <f t="shared" ref="H5:H68" si="0">DEC2HEX(G5)</f>
        <v>1</v>
      </c>
    </row>
    <row r="6" spans="2:8" x14ac:dyDescent="0.35">
      <c r="E6" s="25">
        <v>625</v>
      </c>
      <c r="F6" s="25">
        <v>2500</v>
      </c>
      <c r="G6" s="2">
        <v>2</v>
      </c>
      <c r="H6" s="2" t="str">
        <f t="shared" si="0"/>
        <v>2</v>
      </c>
    </row>
    <row r="7" spans="2:8" x14ac:dyDescent="0.35">
      <c r="E7" s="25">
        <v>875</v>
      </c>
      <c r="F7" s="25">
        <v>3500</v>
      </c>
      <c r="G7" s="2">
        <v>3</v>
      </c>
      <c r="H7" s="2" t="str">
        <f t="shared" si="0"/>
        <v>3</v>
      </c>
    </row>
    <row r="8" spans="2:8" x14ac:dyDescent="0.35">
      <c r="E8" s="25">
        <v>1125</v>
      </c>
      <c r="F8" s="25">
        <v>4500</v>
      </c>
      <c r="G8" s="2">
        <v>4</v>
      </c>
      <c r="H8" s="2" t="str">
        <f t="shared" si="0"/>
        <v>4</v>
      </c>
    </row>
    <row r="9" spans="2:8" x14ac:dyDescent="0.35">
      <c r="E9" s="25">
        <v>1375</v>
      </c>
      <c r="F9" s="25">
        <v>5500</v>
      </c>
      <c r="G9" s="2">
        <v>5</v>
      </c>
      <c r="H9" s="2" t="str">
        <f t="shared" si="0"/>
        <v>5</v>
      </c>
    </row>
    <row r="10" spans="2:8" x14ac:dyDescent="0.35">
      <c r="E10" s="25">
        <v>1625</v>
      </c>
      <c r="F10" s="25">
        <v>6500</v>
      </c>
      <c r="G10" s="2">
        <v>6</v>
      </c>
      <c r="H10" s="2" t="str">
        <f t="shared" si="0"/>
        <v>6</v>
      </c>
    </row>
    <row r="11" spans="2:8" x14ac:dyDescent="0.35">
      <c r="E11" s="25">
        <v>1875</v>
      </c>
      <c r="F11" s="25">
        <v>7500</v>
      </c>
      <c r="G11" s="2">
        <v>7</v>
      </c>
      <c r="H11" s="2" t="str">
        <f t="shared" si="0"/>
        <v>7</v>
      </c>
    </row>
    <row r="12" spans="2:8" x14ac:dyDescent="0.35">
      <c r="E12" s="25">
        <v>2125</v>
      </c>
      <c r="F12" s="25">
        <v>8500</v>
      </c>
      <c r="G12" s="2">
        <v>8</v>
      </c>
      <c r="H12" s="2" t="str">
        <f t="shared" si="0"/>
        <v>8</v>
      </c>
    </row>
    <row r="13" spans="2:8" x14ac:dyDescent="0.35">
      <c r="E13" s="25">
        <v>2375</v>
      </c>
      <c r="F13" s="25">
        <v>9500</v>
      </c>
      <c r="G13" s="2">
        <v>9</v>
      </c>
      <c r="H13" s="2" t="str">
        <f t="shared" si="0"/>
        <v>9</v>
      </c>
    </row>
    <row r="14" spans="2:8" x14ac:dyDescent="0.35">
      <c r="E14" s="25">
        <v>2625</v>
      </c>
      <c r="F14" s="25">
        <v>10500</v>
      </c>
      <c r="G14" s="2">
        <v>10</v>
      </c>
      <c r="H14" s="2" t="str">
        <f t="shared" si="0"/>
        <v>A</v>
      </c>
    </row>
    <row r="15" spans="2:8" x14ac:dyDescent="0.35">
      <c r="E15" s="25">
        <v>2875</v>
      </c>
      <c r="F15" s="25">
        <v>11500</v>
      </c>
      <c r="G15" s="2">
        <v>11</v>
      </c>
      <c r="H15" s="2" t="str">
        <f t="shared" si="0"/>
        <v>B</v>
      </c>
    </row>
    <row r="16" spans="2:8" x14ac:dyDescent="0.35">
      <c r="E16" s="25">
        <v>3125</v>
      </c>
      <c r="F16" s="25">
        <v>12500</v>
      </c>
      <c r="G16" s="2">
        <v>12</v>
      </c>
      <c r="H16" s="2" t="str">
        <f t="shared" si="0"/>
        <v>C</v>
      </c>
    </row>
    <row r="17" spans="5:8" x14ac:dyDescent="0.35">
      <c r="E17" s="25">
        <v>3375</v>
      </c>
      <c r="F17" s="25">
        <v>13500</v>
      </c>
      <c r="G17" s="2">
        <v>13</v>
      </c>
      <c r="H17" s="2" t="str">
        <f t="shared" si="0"/>
        <v>D</v>
      </c>
    </row>
    <row r="18" spans="5:8" x14ac:dyDescent="0.35">
      <c r="E18" s="25">
        <v>3625</v>
      </c>
      <c r="F18" s="25">
        <v>14500</v>
      </c>
      <c r="G18" s="2">
        <v>14</v>
      </c>
      <c r="H18" s="2" t="str">
        <f t="shared" si="0"/>
        <v>E</v>
      </c>
    </row>
    <row r="19" spans="5:8" x14ac:dyDescent="0.35">
      <c r="E19" s="25">
        <v>3875</v>
      </c>
      <c r="F19" s="25">
        <v>15500</v>
      </c>
      <c r="G19" s="2">
        <v>15</v>
      </c>
      <c r="H19" s="2" t="str">
        <f t="shared" si="0"/>
        <v>F</v>
      </c>
    </row>
    <row r="20" spans="5:8" x14ac:dyDescent="0.35">
      <c r="E20" s="25">
        <v>4125</v>
      </c>
      <c r="F20" s="25">
        <v>16500</v>
      </c>
      <c r="G20" s="2">
        <v>16</v>
      </c>
      <c r="H20" s="2" t="str">
        <f t="shared" si="0"/>
        <v>10</v>
      </c>
    </row>
    <row r="21" spans="5:8" x14ac:dyDescent="0.35">
      <c r="E21" s="25">
        <v>4375</v>
      </c>
      <c r="F21" s="25">
        <v>17500</v>
      </c>
      <c r="G21" s="2">
        <v>17</v>
      </c>
      <c r="H21" s="2" t="str">
        <f t="shared" si="0"/>
        <v>11</v>
      </c>
    </row>
    <row r="22" spans="5:8" x14ac:dyDescent="0.35">
      <c r="E22" s="25">
        <v>4625</v>
      </c>
      <c r="F22" s="25">
        <v>18500</v>
      </c>
      <c r="G22" s="2">
        <v>18</v>
      </c>
      <c r="H22" s="2" t="str">
        <f t="shared" si="0"/>
        <v>12</v>
      </c>
    </row>
    <row r="23" spans="5:8" x14ac:dyDescent="0.35">
      <c r="E23" s="25">
        <v>4875</v>
      </c>
      <c r="F23" s="25">
        <v>19500</v>
      </c>
      <c r="G23" s="2">
        <v>19</v>
      </c>
      <c r="H23" s="2" t="str">
        <f t="shared" si="0"/>
        <v>13</v>
      </c>
    </row>
    <row r="24" spans="5:8" x14ac:dyDescent="0.35">
      <c r="E24" s="25">
        <v>5125</v>
      </c>
      <c r="F24" s="25">
        <v>20500</v>
      </c>
      <c r="G24" s="2">
        <v>20</v>
      </c>
      <c r="H24" s="2" t="str">
        <f t="shared" si="0"/>
        <v>14</v>
      </c>
    </row>
    <row r="25" spans="5:8" x14ac:dyDescent="0.35">
      <c r="E25" s="25">
        <v>5375</v>
      </c>
      <c r="F25" s="25">
        <v>21500</v>
      </c>
      <c r="G25" s="2">
        <v>21</v>
      </c>
      <c r="H25" s="2" t="str">
        <f t="shared" si="0"/>
        <v>15</v>
      </c>
    </row>
    <row r="26" spans="5:8" x14ac:dyDescent="0.35">
      <c r="E26" s="25">
        <v>5625</v>
      </c>
      <c r="F26" s="25">
        <v>22500</v>
      </c>
      <c r="G26" s="2">
        <v>22</v>
      </c>
      <c r="H26" s="2" t="str">
        <f t="shared" si="0"/>
        <v>16</v>
      </c>
    </row>
    <row r="27" spans="5:8" x14ac:dyDescent="0.35">
      <c r="E27" s="25">
        <v>5875</v>
      </c>
      <c r="F27" s="25">
        <v>23500</v>
      </c>
      <c r="G27" s="2">
        <v>23</v>
      </c>
      <c r="H27" s="2" t="str">
        <f t="shared" si="0"/>
        <v>17</v>
      </c>
    </row>
    <row r="28" spans="5:8" x14ac:dyDescent="0.35">
      <c r="E28" s="25">
        <v>6125</v>
      </c>
      <c r="F28" s="25">
        <v>24500</v>
      </c>
      <c r="G28" s="2">
        <v>24</v>
      </c>
      <c r="H28" s="2" t="str">
        <f t="shared" si="0"/>
        <v>18</v>
      </c>
    </row>
    <row r="29" spans="5:8" x14ac:dyDescent="0.35">
      <c r="E29" s="25">
        <v>6375</v>
      </c>
      <c r="F29" s="25">
        <v>25500</v>
      </c>
      <c r="G29" s="2">
        <v>25</v>
      </c>
      <c r="H29" s="2" t="str">
        <f t="shared" si="0"/>
        <v>19</v>
      </c>
    </row>
    <row r="30" spans="5:8" x14ac:dyDescent="0.35">
      <c r="E30" s="25">
        <v>6625</v>
      </c>
      <c r="F30" s="25">
        <v>26500</v>
      </c>
      <c r="G30" s="2">
        <v>26</v>
      </c>
      <c r="H30" s="2" t="str">
        <f t="shared" si="0"/>
        <v>1A</v>
      </c>
    </row>
    <row r="31" spans="5:8" x14ac:dyDescent="0.35">
      <c r="E31" s="25">
        <v>6875</v>
      </c>
      <c r="F31" s="25">
        <v>27500</v>
      </c>
      <c r="G31" s="2">
        <v>27</v>
      </c>
      <c r="H31" s="2" t="str">
        <f t="shared" si="0"/>
        <v>1B</v>
      </c>
    </row>
    <row r="32" spans="5:8" x14ac:dyDescent="0.35">
      <c r="E32" s="25">
        <v>7125</v>
      </c>
      <c r="F32" s="25">
        <v>28500</v>
      </c>
      <c r="G32" s="2">
        <v>28</v>
      </c>
      <c r="H32" s="2" t="str">
        <f t="shared" si="0"/>
        <v>1C</v>
      </c>
    </row>
    <row r="33" spans="5:8" x14ac:dyDescent="0.35">
      <c r="E33" s="25">
        <v>7375</v>
      </c>
      <c r="F33" s="25">
        <v>29500</v>
      </c>
      <c r="G33" s="2">
        <v>29</v>
      </c>
      <c r="H33" s="2" t="str">
        <f t="shared" si="0"/>
        <v>1D</v>
      </c>
    </row>
    <row r="34" spans="5:8" x14ac:dyDescent="0.35">
      <c r="E34" s="25">
        <v>7625</v>
      </c>
      <c r="F34" s="25">
        <v>30500</v>
      </c>
      <c r="G34" s="2">
        <v>30</v>
      </c>
      <c r="H34" s="2" t="str">
        <f t="shared" si="0"/>
        <v>1E</v>
      </c>
    </row>
    <row r="35" spans="5:8" x14ac:dyDescent="0.35">
      <c r="E35" s="25">
        <v>7875</v>
      </c>
      <c r="F35" s="25">
        <v>31500</v>
      </c>
      <c r="G35" s="2">
        <v>31</v>
      </c>
      <c r="H35" s="2" t="str">
        <f t="shared" si="0"/>
        <v>1F</v>
      </c>
    </row>
    <row r="36" spans="5:8" x14ac:dyDescent="0.35">
      <c r="E36" s="25">
        <v>8125</v>
      </c>
      <c r="F36" s="25">
        <v>32500</v>
      </c>
      <c r="G36" s="2">
        <v>32</v>
      </c>
      <c r="H36" s="2" t="str">
        <f t="shared" si="0"/>
        <v>20</v>
      </c>
    </row>
    <row r="37" spans="5:8" x14ac:dyDescent="0.35">
      <c r="E37" s="25">
        <v>8375</v>
      </c>
      <c r="F37" s="25">
        <v>33500</v>
      </c>
      <c r="G37" s="2">
        <v>33</v>
      </c>
      <c r="H37" s="2" t="str">
        <f t="shared" si="0"/>
        <v>21</v>
      </c>
    </row>
    <row r="38" spans="5:8" x14ac:dyDescent="0.35">
      <c r="E38" s="25">
        <v>8625</v>
      </c>
      <c r="F38" s="25">
        <v>34500</v>
      </c>
      <c r="G38" s="2">
        <v>34</v>
      </c>
      <c r="H38" s="2" t="str">
        <f t="shared" si="0"/>
        <v>22</v>
      </c>
    </row>
    <row r="39" spans="5:8" x14ac:dyDescent="0.35">
      <c r="E39" s="25">
        <v>8875</v>
      </c>
      <c r="F39" s="25">
        <v>35500</v>
      </c>
      <c r="G39" s="2">
        <v>35</v>
      </c>
      <c r="H39" s="2" t="str">
        <f t="shared" si="0"/>
        <v>23</v>
      </c>
    </row>
    <row r="40" spans="5:8" x14ac:dyDescent="0.35">
      <c r="E40" s="25">
        <v>9125</v>
      </c>
      <c r="F40" s="25">
        <v>36500</v>
      </c>
      <c r="G40" s="2">
        <v>36</v>
      </c>
      <c r="H40" s="2" t="str">
        <f t="shared" si="0"/>
        <v>24</v>
      </c>
    </row>
    <row r="41" spans="5:8" x14ac:dyDescent="0.35">
      <c r="E41" s="25">
        <v>9375</v>
      </c>
      <c r="F41" s="25">
        <v>37500</v>
      </c>
      <c r="G41" s="2">
        <v>37</v>
      </c>
      <c r="H41" s="2" t="str">
        <f t="shared" si="0"/>
        <v>25</v>
      </c>
    </row>
    <row r="42" spans="5:8" x14ac:dyDescent="0.35">
      <c r="E42" s="25">
        <v>9625</v>
      </c>
      <c r="F42" s="25">
        <v>38500</v>
      </c>
      <c r="G42" s="2">
        <v>38</v>
      </c>
      <c r="H42" s="2" t="str">
        <f t="shared" si="0"/>
        <v>26</v>
      </c>
    </row>
    <row r="43" spans="5:8" x14ac:dyDescent="0.35">
      <c r="E43" s="25">
        <v>9875</v>
      </c>
      <c r="F43" s="25">
        <v>39500</v>
      </c>
      <c r="G43" s="2">
        <v>39</v>
      </c>
      <c r="H43" s="2" t="str">
        <f t="shared" si="0"/>
        <v>27</v>
      </c>
    </row>
    <row r="44" spans="5:8" x14ac:dyDescent="0.35">
      <c r="E44" s="25">
        <v>10125</v>
      </c>
      <c r="F44" s="25">
        <v>40500</v>
      </c>
      <c r="G44" s="2">
        <v>40</v>
      </c>
      <c r="H44" s="2" t="str">
        <f t="shared" si="0"/>
        <v>28</v>
      </c>
    </row>
    <row r="45" spans="5:8" x14ac:dyDescent="0.35">
      <c r="E45" s="25">
        <v>10375</v>
      </c>
      <c r="F45" s="25">
        <v>41500</v>
      </c>
      <c r="G45" s="2">
        <v>41</v>
      </c>
      <c r="H45" s="2" t="str">
        <f t="shared" si="0"/>
        <v>29</v>
      </c>
    </row>
    <row r="46" spans="5:8" x14ac:dyDescent="0.35">
      <c r="E46" s="25">
        <v>10625</v>
      </c>
      <c r="F46" s="25">
        <v>42500</v>
      </c>
      <c r="G46" s="2">
        <v>42</v>
      </c>
      <c r="H46" s="2" t="str">
        <f t="shared" si="0"/>
        <v>2A</v>
      </c>
    </row>
    <row r="47" spans="5:8" x14ac:dyDescent="0.35">
      <c r="E47" s="25">
        <v>10875</v>
      </c>
      <c r="F47" s="25">
        <v>43500</v>
      </c>
      <c r="G47" s="2">
        <v>43</v>
      </c>
      <c r="H47" s="2" t="str">
        <f t="shared" si="0"/>
        <v>2B</v>
      </c>
    </row>
    <row r="48" spans="5:8" x14ac:dyDescent="0.35">
      <c r="E48" s="25">
        <v>11125</v>
      </c>
      <c r="F48" s="25">
        <v>44500</v>
      </c>
      <c r="G48" s="2">
        <v>44</v>
      </c>
      <c r="H48" s="2" t="str">
        <f t="shared" si="0"/>
        <v>2C</v>
      </c>
    </row>
    <row r="49" spans="5:8" x14ac:dyDescent="0.35">
      <c r="E49" s="25">
        <v>11375</v>
      </c>
      <c r="F49" s="25">
        <v>45500</v>
      </c>
      <c r="G49" s="2">
        <v>45</v>
      </c>
      <c r="H49" s="2" t="str">
        <f t="shared" si="0"/>
        <v>2D</v>
      </c>
    </row>
    <row r="50" spans="5:8" x14ac:dyDescent="0.35">
      <c r="E50" s="25">
        <v>11625</v>
      </c>
      <c r="F50" s="25">
        <v>46500</v>
      </c>
      <c r="G50" s="2">
        <v>46</v>
      </c>
      <c r="H50" s="2" t="str">
        <f t="shared" si="0"/>
        <v>2E</v>
      </c>
    </row>
    <row r="51" spans="5:8" x14ac:dyDescent="0.35">
      <c r="E51" s="25">
        <v>11875</v>
      </c>
      <c r="F51" s="25">
        <v>47500</v>
      </c>
      <c r="G51" s="2">
        <v>47</v>
      </c>
      <c r="H51" s="2" t="str">
        <f t="shared" si="0"/>
        <v>2F</v>
      </c>
    </row>
    <row r="52" spans="5:8" x14ac:dyDescent="0.35">
      <c r="E52" s="25">
        <v>12125</v>
      </c>
      <c r="F52" s="25">
        <v>48500</v>
      </c>
      <c r="G52" s="2">
        <v>48</v>
      </c>
      <c r="H52" s="2" t="str">
        <f t="shared" si="0"/>
        <v>30</v>
      </c>
    </row>
    <row r="53" spans="5:8" x14ac:dyDescent="0.35">
      <c r="E53" s="25">
        <v>12375</v>
      </c>
      <c r="F53" s="25">
        <v>49500</v>
      </c>
      <c r="G53" s="2">
        <v>49</v>
      </c>
      <c r="H53" s="2" t="str">
        <f t="shared" si="0"/>
        <v>31</v>
      </c>
    </row>
    <row r="54" spans="5:8" x14ac:dyDescent="0.35">
      <c r="E54" s="25">
        <v>12625</v>
      </c>
      <c r="F54" s="25">
        <v>50500</v>
      </c>
      <c r="G54" s="2">
        <v>50</v>
      </c>
      <c r="H54" s="2" t="str">
        <f t="shared" si="0"/>
        <v>32</v>
      </c>
    </row>
    <row r="55" spans="5:8" x14ac:dyDescent="0.35">
      <c r="E55" s="25">
        <v>12875</v>
      </c>
      <c r="F55" s="25">
        <v>51500</v>
      </c>
      <c r="G55" s="2">
        <v>51</v>
      </c>
      <c r="H55" s="2" t="str">
        <f t="shared" si="0"/>
        <v>33</v>
      </c>
    </row>
    <row r="56" spans="5:8" x14ac:dyDescent="0.35">
      <c r="E56" s="25">
        <v>13125</v>
      </c>
      <c r="F56" s="25">
        <v>52500</v>
      </c>
      <c r="G56" s="2">
        <v>52</v>
      </c>
      <c r="H56" s="2" t="str">
        <f t="shared" si="0"/>
        <v>34</v>
      </c>
    </row>
    <row r="57" spans="5:8" x14ac:dyDescent="0.35">
      <c r="E57" s="25">
        <v>13375</v>
      </c>
      <c r="F57" s="25">
        <v>53500</v>
      </c>
      <c r="G57" s="2">
        <v>53</v>
      </c>
      <c r="H57" s="2" t="str">
        <f t="shared" si="0"/>
        <v>35</v>
      </c>
    </row>
    <row r="58" spans="5:8" x14ac:dyDescent="0.35">
      <c r="E58" s="25">
        <v>13625</v>
      </c>
      <c r="F58" s="25">
        <v>54500</v>
      </c>
      <c r="G58" s="2">
        <v>54</v>
      </c>
      <c r="H58" s="2" t="str">
        <f t="shared" si="0"/>
        <v>36</v>
      </c>
    </row>
    <row r="59" spans="5:8" x14ac:dyDescent="0.35">
      <c r="E59" s="25">
        <v>13875</v>
      </c>
      <c r="F59" s="25">
        <v>55500</v>
      </c>
      <c r="G59" s="2">
        <v>55</v>
      </c>
      <c r="H59" s="2" t="str">
        <f t="shared" si="0"/>
        <v>37</v>
      </c>
    </row>
    <row r="60" spans="5:8" x14ac:dyDescent="0.35">
      <c r="E60" s="25">
        <v>14125</v>
      </c>
      <c r="F60" s="25">
        <v>56500</v>
      </c>
      <c r="G60" s="2">
        <v>56</v>
      </c>
      <c r="H60" s="2" t="str">
        <f t="shared" si="0"/>
        <v>38</v>
      </c>
    </row>
    <row r="61" spans="5:8" x14ac:dyDescent="0.35">
      <c r="E61" s="25">
        <v>14375</v>
      </c>
      <c r="F61" s="25">
        <v>57500</v>
      </c>
      <c r="G61" s="2">
        <v>57</v>
      </c>
      <c r="H61" s="2" t="str">
        <f t="shared" si="0"/>
        <v>39</v>
      </c>
    </row>
    <row r="62" spans="5:8" x14ac:dyDescent="0.35">
      <c r="E62" s="25">
        <v>14625</v>
      </c>
      <c r="F62" s="25">
        <v>58500</v>
      </c>
      <c r="G62" s="2">
        <v>58</v>
      </c>
      <c r="H62" s="2" t="str">
        <f t="shared" si="0"/>
        <v>3A</v>
      </c>
    </row>
    <row r="63" spans="5:8" x14ac:dyDescent="0.35">
      <c r="E63" s="25">
        <v>14875</v>
      </c>
      <c r="F63" s="25">
        <v>59500</v>
      </c>
      <c r="G63" s="2">
        <v>59</v>
      </c>
      <c r="H63" s="2" t="str">
        <f t="shared" si="0"/>
        <v>3B</v>
      </c>
    </row>
    <row r="64" spans="5:8" x14ac:dyDescent="0.35">
      <c r="E64" s="25">
        <v>15125</v>
      </c>
      <c r="F64" s="25">
        <v>60500</v>
      </c>
      <c r="G64" s="2">
        <v>60</v>
      </c>
      <c r="H64" s="2" t="str">
        <f t="shared" si="0"/>
        <v>3C</v>
      </c>
    </row>
    <row r="65" spans="5:8" x14ac:dyDescent="0.35">
      <c r="E65" s="25">
        <v>15375</v>
      </c>
      <c r="F65" s="25">
        <v>61500</v>
      </c>
      <c r="G65" s="2">
        <v>61</v>
      </c>
      <c r="H65" s="2" t="str">
        <f t="shared" si="0"/>
        <v>3D</v>
      </c>
    </row>
    <row r="66" spans="5:8" x14ac:dyDescent="0.35">
      <c r="E66" s="25">
        <v>15625</v>
      </c>
      <c r="F66" s="25">
        <v>62500</v>
      </c>
      <c r="G66" s="2">
        <v>62</v>
      </c>
      <c r="H66" s="2" t="str">
        <f t="shared" si="0"/>
        <v>3E</v>
      </c>
    </row>
    <row r="67" spans="5:8" x14ac:dyDescent="0.35">
      <c r="E67" s="25">
        <v>15875</v>
      </c>
      <c r="F67" s="25">
        <v>63500</v>
      </c>
      <c r="G67" s="2">
        <v>63</v>
      </c>
      <c r="H67" s="2" t="str">
        <f t="shared" si="0"/>
        <v>3F</v>
      </c>
    </row>
    <row r="68" spans="5:8" x14ac:dyDescent="0.35">
      <c r="E68" s="25">
        <v>16125</v>
      </c>
      <c r="F68" s="25">
        <v>64500</v>
      </c>
      <c r="G68" s="2">
        <v>64</v>
      </c>
      <c r="H68" s="2" t="str">
        <f t="shared" si="0"/>
        <v>40</v>
      </c>
    </row>
    <row r="69" spans="5:8" x14ac:dyDescent="0.35">
      <c r="E69" s="25">
        <v>16375</v>
      </c>
      <c r="F69" s="25">
        <v>65500</v>
      </c>
      <c r="G69" s="2">
        <v>65</v>
      </c>
      <c r="H69" s="2" t="str">
        <f t="shared" ref="H69:H132" si="1">DEC2HEX(G69)</f>
        <v>41</v>
      </c>
    </row>
    <row r="70" spans="5:8" x14ac:dyDescent="0.35">
      <c r="E70" s="25">
        <v>16625</v>
      </c>
      <c r="F70" s="25">
        <v>66500</v>
      </c>
      <c r="G70" s="2">
        <v>66</v>
      </c>
      <c r="H70" s="2" t="str">
        <f t="shared" si="1"/>
        <v>42</v>
      </c>
    </row>
    <row r="71" spans="5:8" x14ac:dyDescent="0.35">
      <c r="E71" s="25">
        <v>16875</v>
      </c>
      <c r="F71" s="25">
        <v>67500</v>
      </c>
      <c r="G71" s="2">
        <v>67</v>
      </c>
      <c r="H71" s="2" t="str">
        <f t="shared" si="1"/>
        <v>43</v>
      </c>
    </row>
    <row r="72" spans="5:8" x14ac:dyDescent="0.35">
      <c r="E72" s="25">
        <v>17125</v>
      </c>
      <c r="F72" s="25">
        <v>68500</v>
      </c>
      <c r="G72" s="2">
        <v>68</v>
      </c>
      <c r="H72" s="2" t="str">
        <f t="shared" si="1"/>
        <v>44</v>
      </c>
    </row>
    <row r="73" spans="5:8" x14ac:dyDescent="0.35">
      <c r="E73" s="25">
        <v>17375</v>
      </c>
      <c r="F73" s="25">
        <v>69500</v>
      </c>
      <c r="G73" s="2">
        <v>69</v>
      </c>
      <c r="H73" s="2" t="str">
        <f t="shared" si="1"/>
        <v>45</v>
      </c>
    </row>
    <row r="74" spans="5:8" x14ac:dyDescent="0.35">
      <c r="E74" s="25">
        <v>17625</v>
      </c>
      <c r="F74" s="25">
        <v>70500</v>
      </c>
      <c r="G74" s="2">
        <v>70</v>
      </c>
      <c r="H74" s="2" t="str">
        <f t="shared" si="1"/>
        <v>46</v>
      </c>
    </row>
    <row r="75" spans="5:8" x14ac:dyDescent="0.35">
      <c r="E75" s="25">
        <v>17875</v>
      </c>
      <c r="F75" s="25">
        <v>71500</v>
      </c>
      <c r="G75" s="2">
        <v>71</v>
      </c>
      <c r="H75" s="2" t="str">
        <f t="shared" si="1"/>
        <v>47</v>
      </c>
    </row>
    <row r="76" spans="5:8" x14ac:dyDescent="0.35">
      <c r="E76" s="25">
        <v>18125</v>
      </c>
      <c r="F76" s="25">
        <v>72500</v>
      </c>
      <c r="G76" s="2">
        <v>72</v>
      </c>
      <c r="H76" s="2" t="str">
        <f t="shared" si="1"/>
        <v>48</v>
      </c>
    </row>
    <row r="77" spans="5:8" x14ac:dyDescent="0.35">
      <c r="E77" s="25">
        <v>18375</v>
      </c>
      <c r="F77" s="25">
        <v>73500</v>
      </c>
      <c r="G77" s="2">
        <v>73</v>
      </c>
      <c r="H77" s="2" t="str">
        <f t="shared" si="1"/>
        <v>49</v>
      </c>
    </row>
    <row r="78" spans="5:8" x14ac:dyDescent="0.35">
      <c r="E78" s="25">
        <v>18625</v>
      </c>
      <c r="F78" s="25">
        <v>74500</v>
      </c>
      <c r="G78" s="2">
        <v>74</v>
      </c>
      <c r="H78" s="2" t="str">
        <f t="shared" si="1"/>
        <v>4A</v>
      </c>
    </row>
    <row r="79" spans="5:8" x14ac:dyDescent="0.35">
      <c r="E79" s="25">
        <v>18875</v>
      </c>
      <c r="F79" s="25">
        <v>75500</v>
      </c>
      <c r="G79" s="2">
        <v>75</v>
      </c>
      <c r="H79" s="2" t="str">
        <f t="shared" si="1"/>
        <v>4B</v>
      </c>
    </row>
    <row r="80" spans="5:8" x14ac:dyDescent="0.35">
      <c r="E80" s="25">
        <v>19125</v>
      </c>
      <c r="F80" s="25">
        <v>76500</v>
      </c>
      <c r="G80" s="2">
        <v>76</v>
      </c>
      <c r="H80" s="2" t="str">
        <f t="shared" si="1"/>
        <v>4C</v>
      </c>
    </row>
    <row r="81" spans="5:8" x14ac:dyDescent="0.35">
      <c r="E81" s="25">
        <v>19375</v>
      </c>
      <c r="F81" s="25">
        <v>77500</v>
      </c>
      <c r="G81" s="2">
        <v>77</v>
      </c>
      <c r="H81" s="2" t="str">
        <f t="shared" si="1"/>
        <v>4D</v>
      </c>
    </row>
    <row r="82" spans="5:8" x14ac:dyDescent="0.35">
      <c r="E82" s="25">
        <v>19625</v>
      </c>
      <c r="F82" s="25">
        <v>78500</v>
      </c>
      <c r="G82" s="2">
        <v>78</v>
      </c>
      <c r="H82" s="2" t="str">
        <f t="shared" si="1"/>
        <v>4E</v>
      </c>
    </row>
    <row r="83" spans="5:8" x14ac:dyDescent="0.35">
      <c r="E83" s="25">
        <v>19875</v>
      </c>
      <c r="F83" s="25">
        <v>79500</v>
      </c>
      <c r="G83" s="2">
        <v>79</v>
      </c>
      <c r="H83" s="2" t="str">
        <f t="shared" si="1"/>
        <v>4F</v>
      </c>
    </row>
    <row r="84" spans="5:8" x14ac:dyDescent="0.35">
      <c r="E84" s="25">
        <v>20125</v>
      </c>
      <c r="F84" s="25">
        <v>80500</v>
      </c>
      <c r="G84" s="2">
        <v>80</v>
      </c>
      <c r="H84" s="2" t="str">
        <f t="shared" si="1"/>
        <v>50</v>
      </c>
    </row>
    <row r="85" spans="5:8" x14ac:dyDescent="0.35">
      <c r="E85" s="25">
        <v>20375</v>
      </c>
      <c r="F85" s="25">
        <v>81500</v>
      </c>
      <c r="G85" s="2">
        <v>81</v>
      </c>
      <c r="H85" s="2" t="str">
        <f t="shared" si="1"/>
        <v>51</v>
      </c>
    </row>
    <row r="86" spans="5:8" x14ac:dyDescent="0.35">
      <c r="E86" s="25">
        <v>20625</v>
      </c>
      <c r="F86" s="25">
        <v>82500</v>
      </c>
      <c r="G86" s="2">
        <v>82</v>
      </c>
      <c r="H86" s="2" t="str">
        <f t="shared" si="1"/>
        <v>52</v>
      </c>
    </row>
    <row r="87" spans="5:8" x14ac:dyDescent="0.35">
      <c r="E87" s="25">
        <v>20875</v>
      </c>
      <c r="F87" s="25">
        <v>83500</v>
      </c>
      <c r="G87" s="2">
        <v>83</v>
      </c>
      <c r="H87" s="2" t="str">
        <f t="shared" si="1"/>
        <v>53</v>
      </c>
    </row>
    <row r="88" spans="5:8" x14ac:dyDescent="0.35">
      <c r="E88" s="25">
        <v>21125</v>
      </c>
      <c r="F88" s="25">
        <v>84500</v>
      </c>
      <c r="G88" s="2">
        <v>84</v>
      </c>
      <c r="H88" s="2" t="str">
        <f t="shared" si="1"/>
        <v>54</v>
      </c>
    </row>
    <row r="89" spans="5:8" x14ac:dyDescent="0.35">
      <c r="E89" s="25">
        <v>21375</v>
      </c>
      <c r="F89" s="25">
        <v>85500</v>
      </c>
      <c r="G89" s="2">
        <v>85</v>
      </c>
      <c r="H89" s="2" t="str">
        <f t="shared" si="1"/>
        <v>55</v>
      </c>
    </row>
    <row r="90" spans="5:8" x14ac:dyDescent="0.35">
      <c r="E90" s="25">
        <v>21625</v>
      </c>
      <c r="F90" s="25">
        <v>86500</v>
      </c>
      <c r="G90" s="2">
        <v>86</v>
      </c>
      <c r="H90" s="2" t="str">
        <f t="shared" si="1"/>
        <v>56</v>
      </c>
    </row>
    <row r="91" spans="5:8" x14ac:dyDescent="0.35">
      <c r="E91" s="25">
        <v>21875</v>
      </c>
      <c r="F91" s="25">
        <v>87500</v>
      </c>
      <c r="G91" s="2">
        <v>87</v>
      </c>
      <c r="H91" s="2" t="str">
        <f t="shared" si="1"/>
        <v>57</v>
      </c>
    </row>
    <row r="92" spans="5:8" x14ac:dyDescent="0.35">
      <c r="E92" s="25">
        <v>22125</v>
      </c>
      <c r="F92" s="25">
        <v>88500</v>
      </c>
      <c r="G92" s="2">
        <v>88</v>
      </c>
      <c r="H92" s="2" t="str">
        <f t="shared" si="1"/>
        <v>58</v>
      </c>
    </row>
    <row r="93" spans="5:8" x14ac:dyDescent="0.35">
      <c r="E93" s="25">
        <v>22375</v>
      </c>
      <c r="F93" s="25">
        <v>89500</v>
      </c>
      <c r="G93" s="2">
        <v>89</v>
      </c>
      <c r="H93" s="2" t="str">
        <f t="shared" si="1"/>
        <v>59</v>
      </c>
    </row>
    <row r="94" spans="5:8" x14ac:dyDescent="0.35">
      <c r="E94" s="25">
        <v>22625</v>
      </c>
      <c r="F94" s="25">
        <v>90500</v>
      </c>
      <c r="G94" s="2">
        <v>90</v>
      </c>
      <c r="H94" s="2" t="str">
        <f t="shared" si="1"/>
        <v>5A</v>
      </c>
    </row>
    <row r="95" spans="5:8" x14ac:dyDescent="0.35">
      <c r="E95" s="25">
        <v>22875</v>
      </c>
      <c r="F95" s="25">
        <v>91500</v>
      </c>
      <c r="G95" s="2">
        <v>91</v>
      </c>
      <c r="H95" s="2" t="str">
        <f t="shared" si="1"/>
        <v>5B</v>
      </c>
    </row>
    <row r="96" spans="5:8" x14ac:dyDescent="0.35">
      <c r="E96" s="25">
        <v>23125</v>
      </c>
      <c r="F96" s="25">
        <v>92500</v>
      </c>
      <c r="G96" s="2">
        <v>92</v>
      </c>
      <c r="H96" s="2" t="str">
        <f t="shared" si="1"/>
        <v>5C</v>
      </c>
    </row>
    <row r="97" spans="5:8" x14ac:dyDescent="0.35">
      <c r="E97" s="25">
        <v>23375</v>
      </c>
      <c r="F97" s="25">
        <v>93500</v>
      </c>
      <c r="G97" s="2">
        <v>93</v>
      </c>
      <c r="H97" s="2" t="str">
        <f t="shared" si="1"/>
        <v>5D</v>
      </c>
    </row>
    <row r="98" spans="5:8" x14ac:dyDescent="0.35">
      <c r="E98" s="25">
        <v>23625</v>
      </c>
      <c r="F98" s="25">
        <v>94500</v>
      </c>
      <c r="G98" s="2">
        <v>94</v>
      </c>
      <c r="H98" s="2" t="str">
        <f t="shared" si="1"/>
        <v>5E</v>
      </c>
    </row>
    <row r="99" spans="5:8" x14ac:dyDescent="0.35">
      <c r="E99" s="25">
        <v>23875</v>
      </c>
      <c r="F99" s="25">
        <v>95500</v>
      </c>
      <c r="G99" s="2">
        <v>95</v>
      </c>
      <c r="H99" s="2" t="str">
        <f t="shared" si="1"/>
        <v>5F</v>
      </c>
    </row>
    <row r="100" spans="5:8" x14ac:dyDescent="0.35">
      <c r="E100" s="25">
        <v>24125</v>
      </c>
      <c r="F100" s="25">
        <v>96500</v>
      </c>
      <c r="G100" s="2">
        <v>96</v>
      </c>
      <c r="H100" s="2" t="str">
        <f t="shared" si="1"/>
        <v>60</v>
      </c>
    </row>
    <row r="101" spans="5:8" x14ac:dyDescent="0.35">
      <c r="E101" s="25">
        <v>24375</v>
      </c>
      <c r="F101" s="25">
        <v>97500</v>
      </c>
      <c r="G101" s="2">
        <v>97</v>
      </c>
      <c r="H101" s="2" t="str">
        <f t="shared" si="1"/>
        <v>61</v>
      </c>
    </row>
    <row r="102" spans="5:8" x14ac:dyDescent="0.35">
      <c r="E102" s="25">
        <v>24625</v>
      </c>
      <c r="F102" s="25">
        <v>98500</v>
      </c>
      <c r="G102" s="2">
        <v>98</v>
      </c>
      <c r="H102" s="2" t="str">
        <f t="shared" si="1"/>
        <v>62</v>
      </c>
    </row>
    <row r="103" spans="5:8" x14ac:dyDescent="0.35">
      <c r="E103" s="25">
        <v>24875</v>
      </c>
      <c r="F103" s="25">
        <v>99500</v>
      </c>
      <c r="G103" s="2">
        <v>99</v>
      </c>
      <c r="H103" s="2" t="str">
        <f t="shared" si="1"/>
        <v>63</v>
      </c>
    </row>
    <row r="104" spans="5:8" x14ac:dyDescent="0.35">
      <c r="E104" s="25">
        <v>25125</v>
      </c>
      <c r="F104" s="25">
        <v>100500</v>
      </c>
      <c r="G104" s="2">
        <v>100</v>
      </c>
      <c r="H104" s="2" t="str">
        <f t="shared" si="1"/>
        <v>64</v>
      </c>
    </row>
    <row r="105" spans="5:8" x14ac:dyDescent="0.35">
      <c r="E105" s="25">
        <v>25375</v>
      </c>
      <c r="F105" s="25">
        <v>101500</v>
      </c>
      <c r="G105" s="2">
        <v>101</v>
      </c>
      <c r="H105" s="2" t="str">
        <f t="shared" si="1"/>
        <v>65</v>
      </c>
    </row>
    <row r="106" spans="5:8" x14ac:dyDescent="0.35">
      <c r="E106" s="25">
        <v>25625</v>
      </c>
      <c r="F106" s="25">
        <v>102500</v>
      </c>
      <c r="G106" s="2">
        <v>102</v>
      </c>
      <c r="H106" s="2" t="str">
        <f t="shared" si="1"/>
        <v>66</v>
      </c>
    </row>
    <row r="107" spans="5:8" x14ac:dyDescent="0.35">
      <c r="E107" s="25">
        <v>25875</v>
      </c>
      <c r="F107" s="25">
        <v>103500</v>
      </c>
      <c r="G107" s="2">
        <v>103</v>
      </c>
      <c r="H107" s="2" t="str">
        <f t="shared" si="1"/>
        <v>67</v>
      </c>
    </row>
    <row r="108" spans="5:8" x14ac:dyDescent="0.35">
      <c r="E108" s="25">
        <v>26125</v>
      </c>
      <c r="F108" s="25">
        <v>104500</v>
      </c>
      <c r="G108" s="2">
        <v>104</v>
      </c>
      <c r="H108" s="2" t="str">
        <f t="shared" si="1"/>
        <v>68</v>
      </c>
    </row>
    <row r="109" spans="5:8" x14ac:dyDescent="0.35">
      <c r="E109" s="25">
        <v>26375</v>
      </c>
      <c r="F109" s="25">
        <v>105500</v>
      </c>
      <c r="G109" s="2">
        <v>105</v>
      </c>
      <c r="H109" s="2" t="str">
        <f t="shared" si="1"/>
        <v>69</v>
      </c>
    </row>
    <row r="110" spans="5:8" x14ac:dyDescent="0.35">
      <c r="E110" s="25">
        <v>26625</v>
      </c>
      <c r="F110" s="25">
        <v>106500</v>
      </c>
      <c r="G110" s="2">
        <v>106</v>
      </c>
      <c r="H110" s="2" t="str">
        <f t="shared" si="1"/>
        <v>6A</v>
      </c>
    </row>
    <row r="111" spans="5:8" x14ac:dyDescent="0.35">
      <c r="E111" s="25">
        <v>26875</v>
      </c>
      <c r="F111" s="25">
        <v>107500</v>
      </c>
      <c r="G111" s="2">
        <v>107</v>
      </c>
      <c r="H111" s="2" t="str">
        <f t="shared" si="1"/>
        <v>6B</v>
      </c>
    </row>
    <row r="112" spans="5:8" x14ac:dyDescent="0.35">
      <c r="E112" s="25">
        <v>27125</v>
      </c>
      <c r="F112" s="25">
        <v>108500</v>
      </c>
      <c r="G112" s="2">
        <v>108</v>
      </c>
      <c r="H112" s="2" t="str">
        <f t="shared" si="1"/>
        <v>6C</v>
      </c>
    </row>
    <row r="113" spans="5:8" x14ac:dyDescent="0.35">
      <c r="E113" s="25">
        <v>27375</v>
      </c>
      <c r="F113" s="25">
        <v>109500</v>
      </c>
      <c r="G113" s="2">
        <v>109</v>
      </c>
      <c r="H113" s="2" t="str">
        <f t="shared" si="1"/>
        <v>6D</v>
      </c>
    </row>
    <row r="114" spans="5:8" x14ac:dyDescent="0.35">
      <c r="E114" s="25">
        <v>27625</v>
      </c>
      <c r="F114" s="25">
        <v>110500</v>
      </c>
      <c r="G114" s="2">
        <v>110</v>
      </c>
      <c r="H114" s="2" t="str">
        <f t="shared" si="1"/>
        <v>6E</v>
      </c>
    </row>
    <row r="115" spans="5:8" x14ac:dyDescent="0.35">
      <c r="E115" s="25">
        <v>27875</v>
      </c>
      <c r="F115" s="25">
        <v>111500</v>
      </c>
      <c r="G115" s="2">
        <v>111</v>
      </c>
      <c r="H115" s="2" t="str">
        <f t="shared" si="1"/>
        <v>6F</v>
      </c>
    </row>
    <row r="116" spans="5:8" x14ac:dyDescent="0.35">
      <c r="E116" s="25">
        <v>28125</v>
      </c>
      <c r="F116" s="25">
        <v>112500</v>
      </c>
      <c r="G116" s="2">
        <v>112</v>
      </c>
      <c r="H116" s="2" t="str">
        <f t="shared" si="1"/>
        <v>70</v>
      </c>
    </row>
    <row r="117" spans="5:8" x14ac:dyDescent="0.35">
      <c r="E117" s="25">
        <v>28375</v>
      </c>
      <c r="F117" s="25">
        <v>113500</v>
      </c>
      <c r="G117" s="2">
        <v>113</v>
      </c>
      <c r="H117" s="2" t="str">
        <f t="shared" si="1"/>
        <v>71</v>
      </c>
    </row>
    <row r="118" spans="5:8" x14ac:dyDescent="0.35">
      <c r="E118" s="25">
        <v>28625</v>
      </c>
      <c r="F118" s="25">
        <v>114500</v>
      </c>
      <c r="G118" s="2">
        <v>114</v>
      </c>
      <c r="H118" s="2" t="str">
        <f t="shared" si="1"/>
        <v>72</v>
      </c>
    </row>
    <row r="119" spans="5:8" x14ac:dyDescent="0.35">
      <c r="E119" s="25">
        <v>28875</v>
      </c>
      <c r="F119" s="25">
        <v>115500</v>
      </c>
      <c r="G119" s="2">
        <v>115</v>
      </c>
      <c r="H119" s="2" t="str">
        <f t="shared" si="1"/>
        <v>73</v>
      </c>
    </row>
    <row r="120" spans="5:8" x14ac:dyDescent="0.35">
      <c r="E120" s="25">
        <v>29125</v>
      </c>
      <c r="F120" s="25">
        <v>116500</v>
      </c>
      <c r="G120" s="2">
        <v>116</v>
      </c>
      <c r="H120" s="2" t="str">
        <f t="shared" si="1"/>
        <v>74</v>
      </c>
    </row>
    <row r="121" spans="5:8" x14ac:dyDescent="0.35">
      <c r="E121" s="25">
        <v>29375</v>
      </c>
      <c r="F121" s="25">
        <v>117500</v>
      </c>
      <c r="G121" s="2">
        <v>117</v>
      </c>
      <c r="H121" s="2" t="str">
        <f t="shared" si="1"/>
        <v>75</v>
      </c>
    </row>
    <row r="122" spans="5:8" x14ac:dyDescent="0.35">
      <c r="E122" s="25">
        <v>29625</v>
      </c>
      <c r="F122" s="25">
        <v>118500</v>
      </c>
      <c r="G122" s="2">
        <v>118</v>
      </c>
      <c r="H122" s="2" t="str">
        <f t="shared" si="1"/>
        <v>76</v>
      </c>
    </row>
    <row r="123" spans="5:8" x14ac:dyDescent="0.35">
      <c r="E123" s="25">
        <v>29875</v>
      </c>
      <c r="F123" s="25">
        <v>119500</v>
      </c>
      <c r="G123" s="2">
        <v>119</v>
      </c>
      <c r="H123" s="2" t="str">
        <f t="shared" si="1"/>
        <v>77</v>
      </c>
    </row>
    <row r="124" spans="5:8" x14ac:dyDescent="0.35">
      <c r="E124" s="25">
        <v>30125</v>
      </c>
      <c r="F124" s="25">
        <v>120500</v>
      </c>
      <c r="G124" s="2">
        <v>120</v>
      </c>
      <c r="H124" s="2" t="str">
        <f t="shared" si="1"/>
        <v>78</v>
      </c>
    </row>
    <row r="125" spans="5:8" x14ac:dyDescent="0.35">
      <c r="E125" s="25">
        <v>30375</v>
      </c>
      <c r="F125" s="25">
        <v>121500</v>
      </c>
      <c r="G125" s="2">
        <v>121</v>
      </c>
      <c r="H125" s="2" t="str">
        <f t="shared" si="1"/>
        <v>79</v>
      </c>
    </row>
    <row r="126" spans="5:8" x14ac:dyDescent="0.35">
      <c r="E126" s="25">
        <v>30625</v>
      </c>
      <c r="F126" s="25">
        <v>122500</v>
      </c>
      <c r="G126" s="2">
        <v>122</v>
      </c>
      <c r="H126" s="2" t="str">
        <f t="shared" si="1"/>
        <v>7A</v>
      </c>
    </row>
    <row r="127" spans="5:8" x14ac:dyDescent="0.35">
      <c r="E127" s="25">
        <v>30875</v>
      </c>
      <c r="F127" s="25">
        <v>123500</v>
      </c>
      <c r="G127" s="2">
        <v>123</v>
      </c>
      <c r="H127" s="2" t="str">
        <f t="shared" si="1"/>
        <v>7B</v>
      </c>
    </row>
    <row r="128" spans="5:8" x14ac:dyDescent="0.35">
      <c r="E128" s="25">
        <v>31125</v>
      </c>
      <c r="F128" s="25">
        <v>124500</v>
      </c>
      <c r="G128" s="2">
        <v>124</v>
      </c>
      <c r="H128" s="2" t="str">
        <f t="shared" si="1"/>
        <v>7C</v>
      </c>
    </row>
    <row r="129" spans="5:8" x14ac:dyDescent="0.35">
      <c r="E129" s="25">
        <v>31375</v>
      </c>
      <c r="F129" s="25">
        <v>125500</v>
      </c>
      <c r="G129" s="2">
        <v>125</v>
      </c>
      <c r="H129" s="2" t="str">
        <f t="shared" si="1"/>
        <v>7D</v>
      </c>
    </row>
    <row r="130" spans="5:8" x14ac:dyDescent="0.35">
      <c r="E130" s="25">
        <v>31625</v>
      </c>
      <c r="F130" s="25">
        <v>126500</v>
      </c>
      <c r="G130" s="2">
        <v>126</v>
      </c>
      <c r="H130" s="2" t="str">
        <f t="shared" si="1"/>
        <v>7E</v>
      </c>
    </row>
    <row r="131" spans="5:8" x14ac:dyDescent="0.35">
      <c r="E131" s="25">
        <v>31875</v>
      </c>
      <c r="F131" s="25">
        <v>127500</v>
      </c>
      <c r="G131" s="2">
        <v>127</v>
      </c>
      <c r="H131" s="2" t="str">
        <f t="shared" si="1"/>
        <v>7F</v>
      </c>
    </row>
    <row r="132" spans="5:8" x14ac:dyDescent="0.35">
      <c r="E132" s="25">
        <v>32125</v>
      </c>
      <c r="F132" s="25">
        <v>128500</v>
      </c>
      <c r="G132" s="2">
        <v>128</v>
      </c>
      <c r="H132" s="2" t="str">
        <f t="shared" si="1"/>
        <v>80</v>
      </c>
    </row>
    <row r="133" spans="5:8" x14ac:dyDescent="0.35">
      <c r="E133" s="25">
        <v>32375</v>
      </c>
      <c r="F133" s="25">
        <v>129500</v>
      </c>
      <c r="G133" s="2">
        <v>129</v>
      </c>
      <c r="H133" s="2" t="str">
        <f t="shared" ref="H133:H196" si="2">DEC2HEX(G133)</f>
        <v>81</v>
      </c>
    </row>
    <row r="134" spans="5:8" x14ac:dyDescent="0.35">
      <c r="E134" s="25">
        <v>32625</v>
      </c>
      <c r="F134" s="25">
        <v>130500</v>
      </c>
      <c r="G134" s="2">
        <v>130</v>
      </c>
      <c r="H134" s="2" t="str">
        <f t="shared" si="2"/>
        <v>82</v>
      </c>
    </row>
    <row r="135" spans="5:8" x14ac:dyDescent="0.35">
      <c r="E135" s="25">
        <v>32875</v>
      </c>
      <c r="F135" s="25">
        <v>131500</v>
      </c>
      <c r="G135" s="2">
        <v>131</v>
      </c>
      <c r="H135" s="2" t="str">
        <f t="shared" si="2"/>
        <v>83</v>
      </c>
    </row>
    <row r="136" spans="5:8" x14ac:dyDescent="0.35">
      <c r="E136" s="25">
        <v>33125</v>
      </c>
      <c r="F136" s="25">
        <v>132500</v>
      </c>
      <c r="G136" s="2">
        <v>132</v>
      </c>
      <c r="H136" s="2" t="str">
        <f t="shared" si="2"/>
        <v>84</v>
      </c>
    </row>
    <row r="137" spans="5:8" x14ac:dyDescent="0.35">
      <c r="E137" s="25">
        <v>33375</v>
      </c>
      <c r="F137" s="25">
        <v>133500</v>
      </c>
      <c r="G137" s="2">
        <v>133</v>
      </c>
      <c r="H137" s="2" t="str">
        <f t="shared" si="2"/>
        <v>85</v>
      </c>
    </row>
    <row r="138" spans="5:8" x14ac:dyDescent="0.35">
      <c r="E138" s="25">
        <v>33625</v>
      </c>
      <c r="F138" s="25">
        <v>134500</v>
      </c>
      <c r="G138" s="2">
        <v>134</v>
      </c>
      <c r="H138" s="2" t="str">
        <f t="shared" si="2"/>
        <v>86</v>
      </c>
    </row>
    <row r="139" spans="5:8" x14ac:dyDescent="0.35">
      <c r="E139" s="25">
        <v>33875</v>
      </c>
      <c r="F139" s="25">
        <v>135500</v>
      </c>
      <c r="G139" s="2">
        <v>135</v>
      </c>
      <c r="H139" s="2" t="str">
        <f t="shared" si="2"/>
        <v>87</v>
      </c>
    </row>
    <row r="140" spans="5:8" x14ac:dyDescent="0.35">
      <c r="E140" s="25">
        <v>34125</v>
      </c>
      <c r="F140" s="25">
        <v>136500</v>
      </c>
      <c r="G140" s="2">
        <v>136</v>
      </c>
      <c r="H140" s="2" t="str">
        <f t="shared" si="2"/>
        <v>88</v>
      </c>
    </row>
    <row r="141" spans="5:8" x14ac:dyDescent="0.35">
      <c r="E141" s="25">
        <v>34375</v>
      </c>
      <c r="F141" s="25">
        <v>137500</v>
      </c>
      <c r="G141" s="2">
        <v>137</v>
      </c>
      <c r="H141" s="2" t="str">
        <f t="shared" si="2"/>
        <v>89</v>
      </c>
    </row>
    <row r="142" spans="5:8" x14ac:dyDescent="0.35">
      <c r="E142" s="25">
        <v>34625</v>
      </c>
      <c r="F142" s="25">
        <v>138500</v>
      </c>
      <c r="G142" s="2">
        <v>138</v>
      </c>
      <c r="H142" s="2" t="str">
        <f t="shared" si="2"/>
        <v>8A</v>
      </c>
    </row>
    <row r="143" spans="5:8" x14ac:dyDescent="0.35">
      <c r="E143" s="25">
        <v>34875</v>
      </c>
      <c r="F143" s="25">
        <v>139500</v>
      </c>
      <c r="G143" s="2">
        <v>139</v>
      </c>
      <c r="H143" s="2" t="str">
        <f t="shared" si="2"/>
        <v>8B</v>
      </c>
    </row>
    <row r="144" spans="5:8" x14ac:dyDescent="0.35">
      <c r="E144" s="25">
        <v>35125</v>
      </c>
      <c r="F144" s="25">
        <v>140500</v>
      </c>
      <c r="G144" s="2">
        <v>140</v>
      </c>
      <c r="H144" s="2" t="str">
        <f t="shared" si="2"/>
        <v>8C</v>
      </c>
    </row>
    <row r="145" spans="5:8" x14ac:dyDescent="0.35">
      <c r="E145" s="25">
        <v>35375</v>
      </c>
      <c r="F145" s="25">
        <v>141500</v>
      </c>
      <c r="G145" s="2">
        <v>141</v>
      </c>
      <c r="H145" s="2" t="str">
        <f t="shared" si="2"/>
        <v>8D</v>
      </c>
    </row>
    <row r="146" spans="5:8" x14ac:dyDescent="0.35">
      <c r="E146" s="25">
        <v>35625</v>
      </c>
      <c r="F146" s="25">
        <v>142500</v>
      </c>
      <c r="G146" s="2">
        <v>142</v>
      </c>
      <c r="H146" s="2" t="str">
        <f t="shared" si="2"/>
        <v>8E</v>
      </c>
    </row>
    <row r="147" spans="5:8" x14ac:dyDescent="0.35">
      <c r="E147" s="25">
        <v>35875</v>
      </c>
      <c r="F147" s="25">
        <v>143500</v>
      </c>
      <c r="G147" s="2">
        <v>143</v>
      </c>
      <c r="H147" s="2" t="str">
        <f t="shared" si="2"/>
        <v>8F</v>
      </c>
    </row>
    <row r="148" spans="5:8" x14ac:dyDescent="0.35">
      <c r="E148" s="25">
        <v>36125</v>
      </c>
      <c r="F148" s="25">
        <v>144500</v>
      </c>
      <c r="G148" s="2">
        <v>144</v>
      </c>
      <c r="H148" s="2" t="str">
        <f t="shared" si="2"/>
        <v>90</v>
      </c>
    </row>
    <row r="149" spans="5:8" x14ac:dyDescent="0.35">
      <c r="E149" s="25">
        <v>36375</v>
      </c>
      <c r="F149" s="25">
        <v>145500</v>
      </c>
      <c r="G149" s="2">
        <v>145</v>
      </c>
      <c r="H149" s="2" t="str">
        <f t="shared" si="2"/>
        <v>91</v>
      </c>
    </row>
    <row r="150" spans="5:8" x14ac:dyDescent="0.35">
      <c r="E150" s="25">
        <v>36625</v>
      </c>
      <c r="F150" s="25">
        <v>146500</v>
      </c>
      <c r="G150" s="2">
        <v>146</v>
      </c>
      <c r="H150" s="2" t="str">
        <f t="shared" si="2"/>
        <v>92</v>
      </c>
    </row>
    <row r="151" spans="5:8" x14ac:dyDescent="0.35">
      <c r="E151" s="25">
        <v>36875</v>
      </c>
      <c r="F151" s="25">
        <v>147500</v>
      </c>
      <c r="G151" s="2">
        <v>147</v>
      </c>
      <c r="H151" s="2" t="str">
        <f t="shared" si="2"/>
        <v>93</v>
      </c>
    </row>
    <row r="152" spans="5:8" x14ac:dyDescent="0.35">
      <c r="E152" s="25">
        <v>37125</v>
      </c>
      <c r="F152" s="25">
        <v>148500</v>
      </c>
      <c r="G152" s="2">
        <v>148</v>
      </c>
      <c r="H152" s="2" t="str">
        <f t="shared" si="2"/>
        <v>94</v>
      </c>
    </row>
    <row r="153" spans="5:8" x14ac:dyDescent="0.35">
      <c r="E153" s="25">
        <v>37375</v>
      </c>
      <c r="F153" s="25">
        <v>149500</v>
      </c>
      <c r="G153" s="2">
        <v>149</v>
      </c>
      <c r="H153" s="2" t="str">
        <f t="shared" si="2"/>
        <v>95</v>
      </c>
    </row>
    <row r="154" spans="5:8" x14ac:dyDescent="0.35">
      <c r="E154" s="25">
        <v>37625</v>
      </c>
      <c r="F154" s="25">
        <v>150500</v>
      </c>
      <c r="G154" s="2">
        <v>150</v>
      </c>
      <c r="H154" s="2" t="str">
        <f t="shared" si="2"/>
        <v>96</v>
      </c>
    </row>
    <row r="155" spans="5:8" x14ac:dyDescent="0.35">
      <c r="E155" s="25">
        <v>37875</v>
      </c>
      <c r="F155" s="25">
        <v>151500</v>
      </c>
      <c r="G155" s="2">
        <v>151</v>
      </c>
      <c r="H155" s="2" t="str">
        <f t="shared" si="2"/>
        <v>97</v>
      </c>
    </row>
    <row r="156" spans="5:8" x14ac:dyDescent="0.35">
      <c r="E156" s="25">
        <v>38125</v>
      </c>
      <c r="F156" s="25">
        <v>152500</v>
      </c>
      <c r="G156" s="2">
        <v>152</v>
      </c>
      <c r="H156" s="2" t="str">
        <f t="shared" si="2"/>
        <v>98</v>
      </c>
    </row>
    <row r="157" spans="5:8" x14ac:dyDescent="0.35">
      <c r="E157" s="25">
        <v>38375</v>
      </c>
      <c r="F157" s="25">
        <v>153500</v>
      </c>
      <c r="G157" s="2">
        <v>153</v>
      </c>
      <c r="H157" s="2" t="str">
        <f t="shared" si="2"/>
        <v>99</v>
      </c>
    </row>
    <row r="158" spans="5:8" x14ac:dyDescent="0.35">
      <c r="E158" s="25">
        <v>38625</v>
      </c>
      <c r="F158" s="25">
        <v>154500</v>
      </c>
      <c r="G158" s="2">
        <v>154</v>
      </c>
      <c r="H158" s="2" t="str">
        <f t="shared" si="2"/>
        <v>9A</v>
      </c>
    </row>
    <row r="159" spans="5:8" x14ac:dyDescent="0.35">
      <c r="E159" s="25">
        <v>38875</v>
      </c>
      <c r="F159" s="25">
        <v>155500</v>
      </c>
      <c r="G159" s="2">
        <v>155</v>
      </c>
      <c r="H159" s="2" t="str">
        <f t="shared" si="2"/>
        <v>9B</v>
      </c>
    </row>
    <row r="160" spans="5:8" x14ac:dyDescent="0.35">
      <c r="E160" s="25">
        <v>39125</v>
      </c>
      <c r="F160" s="25">
        <v>156500</v>
      </c>
      <c r="G160" s="2">
        <v>156</v>
      </c>
      <c r="H160" s="2" t="str">
        <f t="shared" si="2"/>
        <v>9C</v>
      </c>
    </row>
    <row r="161" spans="5:8" x14ac:dyDescent="0.35">
      <c r="E161" s="25">
        <v>39375</v>
      </c>
      <c r="F161" s="25">
        <v>157500</v>
      </c>
      <c r="G161" s="2">
        <v>157</v>
      </c>
      <c r="H161" s="2" t="str">
        <f t="shared" si="2"/>
        <v>9D</v>
      </c>
    </row>
    <row r="162" spans="5:8" x14ac:dyDescent="0.35">
      <c r="E162" s="25">
        <v>39625</v>
      </c>
      <c r="F162" s="25">
        <v>158500</v>
      </c>
      <c r="G162" s="2">
        <v>158</v>
      </c>
      <c r="H162" s="2" t="str">
        <f t="shared" si="2"/>
        <v>9E</v>
      </c>
    </row>
    <row r="163" spans="5:8" x14ac:dyDescent="0.35">
      <c r="E163" s="25">
        <v>39875</v>
      </c>
      <c r="F163" s="25">
        <v>159500</v>
      </c>
      <c r="G163" s="2">
        <v>159</v>
      </c>
      <c r="H163" s="2" t="str">
        <f t="shared" si="2"/>
        <v>9F</v>
      </c>
    </row>
    <row r="164" spans="5:8" x14ac:dyDescent="0.35">
      <c r="E164" s="25">
        <v>40125</v>
      </c>
      <c r="F164" s="25">
        <v>160500</v>
      </c>
      <c r="G164" s="2">
        <v>160</v>
      </c>
      <c r="H164" s="2" t="str">
        <f t="shared" si="2"/>
        <v>A0</v>
      </c>
    </row>
    <row r="165" spans="5:8" x14ac:dyDescent="0.35">
      <c r="E165" s="25">
        <v>40375</v>
      </c>
      <c r="F165" s="25">
        <v>161500</v>
      </c>
      <c r="G165" s="2">
        <v>161</v>
      </c>
      <c r="H165" s="2" t="str">
        <f t="shared" si="2"/>
        <v>A1</v>
      </c>
    </row>
    <row r="166" spans="5:8" x14ac:dyDescent="0.35">
      <c r="E166" s="25">
        <v>40625</v>
      </c>
      <c r="F166" s="25">
        <v>162500</v>
      </c>
      <c r="G166" s="2">
        <v>162</v>
      </c>
      <c r="H166" s="2" t="str">
        <f t="shared" si="2"/>
        <v>A2</v>
      </c>
    </row>
    <row r="167" spans="5:8" x14ac:dyDescent="0.35">
      <c r="E167" s="25">
        <v>40875</v>
      </c>
      <c r="F167" s="25">
        <v>163500</v>
      </c>
      <c r="G167" s="2">
        <v>163</v>
      </c>
      <c r="H167" s="2" t="str">
        <f t="shared" si="2"/>
        <v>A3</v>
      </c>
    </row>
    <row r="168" spans="5:8" x14ac:dyDescent="0.35">
      <c r="E168" s="25">
        <v>41125</v>
      </c>
      <c r="F168" s="25">
        <v>164500</v>
      </c>
      <c r="G168" s="2">
        <v>164</v>
      </c>
      <c r="H168" s="2" t="str">
        <f t="shared" si="2"/>
        <v>A4</v>
      </c>
    </row>
    <row r="169" spans="5:8" x14ac:dyDescent="0.35">
      <c r="E169" s="25">
        <v>41375</v>
      </c>
      <c r="F169" s="25">
        <v>165500</v>
      </c>
      <c r="G169" s="2">
        <v>165</v>
      </c>
      <c r="H169" s="2" t="str">
        <f t="shared" si="2"/>
        <v>A5</v>
      </c>
    </row>
    <row r="170" spans="5:8" x14ac:dyDescent="0.35">
      <c r="E170" s="25">
        <v>41625</v>
      </c>
      <c r="F170" s="25">
        <v>166500</v>
      </c>
      <c r="G170" s="2">
        <v>166</v>
      </c>
      <c r="H170" s="2" t="str">
        <f t="shared" si="2"/>
        <v>A6</v>
      </c>
    </row>
    <row r="171" spans="5:8" x14ac:dyDescent="0.35">
      <c r="E171" s="25">
        <v>41875</v>
      </c>
      <c r="F171" s="25">
        <v>167500</v>
      </c>
      <c r="G171" s="2">
        <v>167</v>
      </c>
      <c r="H171" s="2" t="str">
        <f t="shared" si="2"/>
        <v>A7</v>
      </c>
    </row>
    <row r="172" spans="5:8" x14ac:dyDescent="0.35">
      <c r="E172" s="25">
        <v>42125</v>
      </c>
      <c r="F172" s="25">
        <v>168500</v>
      </c>
      <c r="G172" s="2">
        <v>168</v>
      </c>
      <c r="H172" s="2" t="str">
        <f t="shared" si="2"/>
        <v>A8</v>
      </c>
    </row>
    <row r="173" spans="5:8" x14ac:dyDescent="0.35">
      <c r="E173" s="25">
        <v>42375</v>
      </c>
      <c r="F173" s="25">
        <v>169500</v>
      </c>
      <c r="G173" s="2">
        <v>169</v>
      </c>
      <c r="H173" s="2" t="str">
        <f t="shared" si="2"/>
        <v>A9</v>
      </c>
    </row>
    <row r="174" spans="5:8" x14ac:dyDescent="0.35">
      <c r="E174" s="25">
        <v>42625</v>
      </c>
      <c r="F174" s="25">
        <v>170500</v>
      </c>
      <c r="G174" s="2">
        <v>170</v>
      </c>
      <c r="H174" s="2" t="str">
        <f t="shared" si="2"/>
        <v>AA</v>
      </c>
    </row>
    <row r="175" spans="5:8" x14ac:dyDescent="0.35">
      <c r="E175" s="25">
        <v>42875</v>
      </c>
      <c r="F175" s="25">
        <v>171500</v>
      </c>
      <c r="G175" s="2">
        <v>171</v>
      </c>
      <c r="H175" s="2" t="str">
        <f t="shared" si="2"/>
        <v>AB</v>
      </c>
    </row>
    <row r="176" spans="5:8" x14ac:dyDescent="0.35">
      <c r="E176" s="25">
        <v>43125</v>
      </c>
      <c r="F176" s="25">
        <v>172500</v>
      </c>
      <c r="G176" s="2">
        <v>172</v>
      </c>
      <c r="H176" s="2" t="str">
        <f t="shared" si="2"/>
        <v>AC</v>
      </c>
    </row>
    <row r="177" spans="5:8" x14ac:dyDescent="0.35">
      <c r="E177" s="25">
        <v>43375</v>
      </c>
      <c r="F177" s="25">
        <v>173500</v>
      </c>
      <c r="G177" s="2">
        <v>173</v>
      </c>
      <c r="H177" s="2" t="str">
        <f t="shared" si="2"/>
        <v>AD</v>
      </c>
    </row>
    <row r="178" spans="5:8" x14ac:dyDescent="0.35">
      <c r="E178" s="25">
        <v>43625</v>
      </c>
      <c r="F178" s="25">
        <v>174500</v>
      </c>
      <c r="G178" s="2">
        <v>174</v>
      </c>
      <c r="H178" s="2" t="str">
        <f t="shared" si="2"/>
        <v>AE</v>
      </c>
    </row>
    <row r="179" spans="5:8" x14ac:dyDescent="0.35">
      <c r="E179" s="25">
        <v>43875</v>
      </c>
      <c r="F179" s="25">
        <v>175500</v>
      </c>
      <c r="G179" s="2">
        <v>175</v>
      </c>
      <c r="H179" s="2" t="str">
        <f t="shared" si="2"/>
        <v>AF</v>
      </c>
    </row>
    <row r="180" spans="5:8" x14ac:dyDescent="0.35">
      <c r="E180" s="25">
        <v>44125</v>
      </c>
      <c r="F180" s="25">
        <v>176500</v>
      </c>
      <c r="G180" s="2">
        <v>176</v>
      </c>
      <c r="H180" s="2" t="str">
        <f t="shared" si="2"/>
        <v>B0</v>
      </c>
    </row>
    <row r="181" spans="5:8" x14ac:dyDescent="0.35">
      <c r="E181" s="25">
        <v>44375</v>
      </c>
      <c r="F181" s="25">
        <v>177500</v>
      </c>
      <c r="G181" s="2">
        <v>177</v>
      </c>
      <c r="H181" s="2" t="str">
        <f t="shared" si="2"/>
        <v>B1</v>
      </c>
    </row>
    <row r="182" spans="5:8" x14ac:dyDescent="0.35">
      <c r="E182" s="25">
        <v>44625</v>
      </c>
      <c r="F182" s="25">
        <v>178500</v>
      </c>
      <c r="G182" s="2">
        <v>178</v>
      </c>
      <c r="H182" s="2" t="str">
        <f t="shared" si="2"/>
        <v>B2</v>
      </c>
    </row>
    <row r="183" spans="5:8" x14ac:dyDescent="0.35">
      <c r="E183" s="25">
        <v>44875</v>
      </c>
      <c r="F183" s="25">
        <v>179500</v>
      </c>
      <c r="G183" s="2">
        <v>179</v>
      </c>
      <c r="H183" s="2" t="str">
        <f t="shared" si="2"/>
        <v>B3</v>
      </c>
    </row>
    <row r="184" spans="5:8" x14ac:dyDescent="0.35">
      <c r="E184" s="25">
        <v>45125</v>
      </c>
      <c r="F184" s="25">
        <v>180500</v>
      </c>
      <c r="G184" s="2">
        <v>180</v>
      </c>
      <c r="H184" s="2" t="str">
        <f t="shared" si="2"/>
        <v>B4</v>
      </c>
    </row>
    <row r="185" spans="5:8" x14ac:dyDescent="0.35">
      <c r="E185" s="25">
        <v>45375</v>
      </c>
      <c r="F185" s="25">
        <v>181500</v>
      </c>
      <c r="G185" s="2">
        <v>181</v>
      </c>
      <c r="H185" s="2" t="str">
        <f t="shared" si="2"/>
        <v>B5</v>
      </c>
    </row>
    <row r="186" spans="5:8" x14ac:dyDescent="0.35">
      <c r="E186" s="25">
        <v>45625</v>
      </c>
      <c r="F186" s="25">
        <v>182500</v>
      </c>
      <c r="G186" s="2">
        <v>182</v>
      </c>
      <c r="H186" s="2" t="str">
        <f t="shared" si="2"/>
        <v>B6</v>
      </c>
    </row>
    <row r="187" spans="5:8" x14ac:dyDescent="0.35">
      <c r="E187" s="25">
        <v>45875</v>
      </c>
      <c r="F187" s="25">
        <v>183500</v>
      </c>
      <c r="G187" s="2">
        <v>183</v>
      </c>
      <c r="H187" s="2" t="str">
        <f t="shared" si="2"/>
        <v>B7</v>
      </c>
    </row>
    <row r="188" spans="5:8" x14ac:dyDescent="0.35">
      <c r="E188" s="25">
        <v>46125</v>
      </c>
      <c r="F188" s="25">
        <v>184500</v>
      </c>
      <c r="G188" s="2">
        <v>184</v>
      </c>
      <c r="H188" s="2" t="str">
        <f t="shared" si="2"/>
        <v>B8</v>
      </c>
    </row>
    <row r="189" spans="5:8" x14ac:dyDescent="0.35">
      <c r="E189" s="25">
        <v>46375</v>
      </c>
      <c r="F189" s="25">
        <v>185500</v>
      </c>
      <c r="G189" s="2">
        <v>185</v>
      </c>
      <c r="H189" s="2" t="str">
        <f t="shared" si="2"/>
        <v>B9</v>
      </c>
    </row>
    <row r="190" spans="5:8" x14ac:dyDescent="0.35">
      <c r="E190" s="25">
        <v>46625</v>
      </c>
      <c r="F190" s="25">
        <v>186500</v>
      </c>
      <c r="G190" s="2">
        <v>186</v>
      </c>
      <c r="H190" s="2" t="str">
        <f t="shared" si="2"/>
        <v>BA</v>
      </c>
    </row>
    <row r="191" spans="5:8" x14ac:dyDescent="0.35">
      <c r="E191" s="25">
        <v>46875</v>
      </c>
      <c r="F191" s="25">
        <v>187500</v>
      </c>
      <c r="G191" s="2">
        <v>187</v>
      </c>
      <c r="H191" s="2" t="str">
        <f t="shared" si="2"/>
        <v>BB</v>
      </c>
    </row>
    <row r="192" spans="5:8" x14ac:dyDescent="0.35">
      <c r="E192" s="25">
        <v>47125</v>
      </c>
      <c r="F192" s="25">
        <v>188500</v>
      </c>
      <c r="G192" s="2">
        <v>188</v>
      </c>
      <c r="H192" s="2" t="str">
        <f t="shared" si="2"/>
        <v>BC</v>
      </c>
    </row>
    <row r="193" spans="5:8" x14ac:dyDescent="0.35">
      <c r="E193" s="25">
        <v>47375</v>
      </c>
      <c r="F193" s="25">
        <v>189500</v>
      </c>
      <c r="G193" s="2">
        <v>189</v>
      </c>
      <c r="H193" s="2" t="str">
        <f t="shared" si="2"/>
        <v>BD</v>
      </c>
    </row>
    <row r="194" spans="5:8" x14ac:dyDescent="0.35">
      <c r="E194" s="25">
        <v>47625</v>
      </c>
      <c r="F194" s="25">
        <v>190500</v>
      </c>
      <c r="G194" s="2">
        <v>190</v>
      </c>
      <c r="H194" s="2" t="str">
        <f t="shared" si="2"/>
        <v>BE</v>
      </c>
    </row>
    <row r="195" spans="5:8" x14ac:dyDescent="0.35">
      <c r="E195" s="25">
        <v>47875</v>
      </c>
      <c r="F195" s="25">
        <v>191500</v>
      </c>
      <c r="G195" s="2">
        <v>191</v>
      </c>
      <c r="H195" s="2" t="str">
        <f t="shared" si="2"/>
        <v>BF</v>
      </c>
    </row>
    <row r="196" spans="5:8" x14ac:dyDescent="0.35">
      <c r="E196" s="25">
        <v>48125</v>
      </c>
      <c r="F196" s="25">
        <v>192500</v>
      </c>
      <c r="G196" s="2">
        <v>192</v>
      </c>
      <c r="H196" s="2" t="str">
        <f t="shared" si="2"/>
        <v>C0</v>
      </c>
    </row>
    <row r="197" spans="5:8" x14ac:dyDescent="0.35">
      <c r="E197" s="25">
        <v>48375</v>
      </c>
      <c r="F197" s="25">
        <v>193500</v>
      </c>
      <c r="G197" s="2">
        <v>193</v>
      </c>
      <c r="H197" s="2" t="str">
        <f t="shared" ref="H197:H259" si="3">DEC2HEX(G197)</f>
        <v>C1</v>
      </c>
    </row>
    <row r="198" spans="5:8" x14ac:dyDescent="0.35">
      <c r="E198" s="25">
        <v>48625</v>
      </c>
      <c r="F198" s="25">
        <v>194500</v>
      </c>
      <c r="G198" s="2">
        <v>194</v>
      </c>
      <c r="H198" s="2" t="str">
        <f t="shared" si="3"/>
        <v>C2</v>
      </c>
    </row>
    <row r="199" spans="5:8" x14ac:dyDescent="0.35">
      <c r="E199" s="25">
        <v>48875</v>
      </c>
      <c r="F199" s="25">
        <v>195500</v>
      </c>
      <c r="G199" s="2">
        <v>195</v>
      </c>
      <c r="H199" s="2" t="str">
        <f t="shared" si="3"/>
        <v>C3</v>
      </c>
    </row>
    <row r="200" spans="5:8" x14ac:dyDescent="0.35">
      <c r="E200" s="25">
        <v>49125</v>
      </c>
      <c r="F200" s="25">
        <v>196500</v>
      </c>
      <c r="G200" s="2">
        <v>196</v>
      </c>
      <c r="H200" s="2" t="str">
        <f t="shared" si="3"/>
        <v>C4</v>
      </c>
    </row>
    <row r="201" spans="5:8" x14ac:dyDescent="0.35">
      <c r="E201" s="25">
        <v>49375</v>
      </c>
      <c r="F201" s="25">
        <v>197500</v>
      </c>
      <c r="G201" s="2">
        <v>197</v>
      </c>
      <c r="H201" s="2" t="str">
        <f t="shared" si="3"/>
        <v>C5</v>
      </c>
    </row>
    <row r="202" spans="5:8" x14ac:dyDescent="0.35">
      <c r="E202" s="25">
        <v>49625</v>
      </c>
      <c r="F202" s="25">
        <v>198500</v>
      </c>
      <c r="G202" s="2">
        <v>198</v>
      </c>
      <c r="H202" s="2" t="str">
        <f t="shared" si="3"/>
        <v>C6</v>
      </c>
    </row>
    <row r="203" spans="5:8" x14ac:dyDescent="0.35">
      <c r="E203" s="25">
        <v>49875</v>
      </c>
      <c r="F203" s="25">
        <v>199500</v>
      </c>
      <c r="G203" s="2">
        <v>199</v>
      </c>
      <c r="H203" s="2" t="str">
        <f t="shared" si="3"/>
        <v>C7</v>
      </c>
    </row>
    <row r="204" spans="5:8" x14ac:dyDescent="0.35">
      <c r="E204" s="25">
        <v>50125</v>
      </c>
      <c r="F204" s="25">
        <v>200500</v>
      </c>
      <c r="G204" s="2">
        <v>200</v>
      </c>
      <c r="H204" s="2" t="str">
        <f t="shared" si="3"/>
        <v>C8</v>
      </c>
    </row>
    <row r="205" spans="5:8" x14ac:dyDescent="0.35">
      <c r="E205" s="25">
        <v>50375</v>
      </c>
      <c r="F205" s="25">
        <v>201500</v>
      </c>
      <c r="G205" s="2">
        <v>201</v>
      </c>
      <c r="H205" s="2" t="str">
        <f t="shared" si="3"/>
        <v>C9</v>
      </c>
    </row>
    <row r="206" spans="5:8" x14ac:dyDescent="0.35">
      <c r="E206" s="25">
        <v>50625</v>
      </c>
      <c r="F206" s="25">
        <v>202500</v>
      </c>
      <c r="G206" s="2">
        <v>202</v>
      </c>
      <c r="H206" s="2" t="str">
        <f t="shared" si="3"/>
        <v>CA</v>
      </c>
    </row>
    <row r="207" spans="5:8" x14ac:dyDescent="0.35">
      <c r="E207" s="25">
        <v>50875</v>
      </c>
      <c r="F207" s="25">
        <v>203500</v>
      </c>
      <c r="G207" s="2">
        <v>203</v>
      </c>
      <c r="H207" s="2" t="str">
        <f t="shared" si="3"/>
        <v>CB</v>
      </c>
    </row>
    <row r="208" spans="5:8" x14ac:dyDescent="0.35">
      <c r="E208" s="25">
        <v>51125</v>
      </c>
      <c r="F208" s="25">
        <v>204500</v>
      </c>
      <c r="G208" s="2">
        <v>204</v>
      </c>
      <c r="H208" s="2" t="str">
        <f t="shared" si="3"/>
        <v>CC</v>
      </c>
    </row>
    <row r="209" spans="5:8" x14ac:dyDescent="0.35">
      <c r="E209" s="25">
        <v>51375</v>
      </c>
      <c r="F209" s="25">
        <v>205500</v>
      </c>
      <c r="G209" s="2">
        <v>205</v>
      </c>
      <c r="H209" s="2" t="str">
        <f t="shared" si="3"/>
        <v>CD</v>
      </c>
    </row>
    <row r="210" spans="5:8" x14ac:dyDescent="0.35">
      <c r="E210" s="25">
        <v>51625</v>
      </c>
      <c r="F210" s="25">
        <v>206500</v>
      </c>
      <c r="G210" s="2">
        <v>206</v>
      </c>
      <c r="H210" s="2" t="str">
        <f t="shared" si="3"/>
        <v>CE</v>
      </c>
    </row>
    <row r="211" spans="5:8" x14ac:dyDescent="0.35">
      <c r="E211" s="25">
        <v>51875</v>
      </c>
      <c r="F211" s="25">
        <v>207500</v>
      </c>
      <c r="G211" s="2">
        <v>207</v>
      </c>
      <c r="H211" s="2" t="str">
        <f t="shared" si="3"/>
        <v>CF</v>
      </c>
    </row>
    <row r="212" spans="5:8" x14ac:dyDescent="0.35">
      <c r="E212" s="25">
        <v>52125</v>
      </c>
      <c r="F212" s="25">
        <v>208500</v>
      </c>
      <c r="G212" s="2">
        <v>208</v>
      </c>
      <c r="H212" s="2" t="str">
        <f t="shared" si="3"/>
        <v>D0</v>
      </c>
    </row>
    <row r="213" spans="5:8" x14ac:dyDescent="0.35">
      <c r="E213" s="25">
        <v>52375</v>
      </c>
      <c r="F213" s="25">
        <v>209500</v>
      </c>
      <c r="G213" s="2">
        <v>209</v>
      </c>
      <c r="H213" s="2" t="str">
        <f t="shared" si="3"/>
        <v>D1</v>
      </c>
    </row>
    <row r="214" spans="5:8" x14ac:dyDescent="0.35">
      <c r="E214" s="25">
        <v>52625</v>
      </c>
      <c r="F214" s="25">
        <v>210500</v>
      </c>
      <c r="G214" s="2">
        <v>210</v>
      </c>
      <c r="H214" s="2" t="str">
        <f t="shared" si="3"/>
        <v>D2</v>
      </c>
    </row>
    <row r="215" spans="5:8" x14ac:dyDescent="0.35">
      <c r="E215" s="25">
        <v>52875</v>
      </c>
      <c r="F215" s="25">
        <v>211500</v>
      </c>
      <c r="G215" s="2">
        <v>211</v>
      </c>
      <c r="H215" s="2" t="str">
        <f t="shared" si="3"/>
        <v>D3</v>
      </c>
    </row>
    <row r="216" spans="5:8" x14ac:dyDescent="0.35">
      <c r="E216" s="25">
        <v>53125</v>
      </c>
      <c r="F216" s="25">
        <v>212500</v>
      </c>
      <c r="G216" s="2">
        <v>212</v>
      </c>
      <c r="H216" s="2" t="str">
        <f t="shared" si="3"/>
        <v>D4</v>
      </c>
    </row>
    <row r="217" spans="5:8" x14ac:dyDescent="0.35">
      <c r="E217" s="25">
        <v>53375</v>
      </c>
      <c r="F217" s="25">
        <v>213500</v>
      </c>
      <c r="G217" s="2">
        <v>213</v>
      </c>
      <c r="H217" s="2" t="str">
        <f t="shared" si="3"/>
        <v>D5</v>
      </c>
    </row>
    <row r="218" spans="5:8" x14ac:dyDescent="0.35">
      <c r="E218" s="25">
        <v>53625</v>
      </c>
      <c r="F218" s="25">
        <v>214500</v>
      </c>
      <c r="G218" s="2">
        <v>214</v>
      </c>
      <c r="H218" s="2" t="str">
        <f t="shared" si="3"/>
        <v>D6</v>
      </c>
    </row>
    <row r="219" spans="5:8" x14ac:dyDescent="0.35">
      <c r="E219" s="25">
        <v>53875</v>
      </c>
      <c r="F219" s="25">
        <v>215500</v>
      </c>
      <c r="G219" s="2">
        <v>215</v>
      </c>
      <c r="H219" s="2" t="str">
        <f t="shared" si="3"/>
        <v>D7</v>
      </c>
    </row>
    <row r="220" spans="5:8" x14ac:dyDescent="0.35">
      <c r="E220" s="25">
        <v>54125</v>
      </c>
      <c r="F220" s="25">
        <v>216500</v>
      </c>
      <c r="G220" s="2">
        <v>216</v>
      </c>
      <c r="H220" s="2" t="str">
        <f t="shared" si="3"/>
        <v>D8</v>
      </c>
    </row>
    <row r="221" spans="5:8" x14ac:dyDescent="0.35">
      <c r="E221" s="25">
        <v>54375</v>
      </c>
      <c r="F221" s="25">
        <v>217500</v>
      </c>
      <c r="G221" s="2">
        <v>217</v>
      </c>
      <c r="H221" s="2" t="str">
        <f t="shared" si="3"/>
        <v>D9</v>
      </c>
    </row>
    <row r="222" spans="5:8" x14ac:dyDescent="0.35">
      <c r="E222" s="25">
        <v>54625</v>
      </c>
      <c r="F222" s="25">
        <v>218500</v>
      </c>
      <c r="G222" s="2">
        <v>218</v>
      </c>
      <c r="H222" s="2" t="str">
        <f t="shared" si="3"/>
        <v>DA</v>
      </c>
    </row>
    <row r="223" spans="5:8" x14ac:dyDescent="0.35">
      <c r="E223" s="25">
        <v>54875</v>
      </c>
      <c r="F223" s="25">
        <v>219500</v>
      </c>
      <c r="G223" s="2">
        <v>219</v>
      </c>
      <c r="H223" s="2" t="str">
        <f t="shared" si="3"/>
        <v>DB</v>
      </c>
    </row>
    <row r="224" spans="5:8" x14ac:dyDescent="0.35">
      <c r="E224" s="25">
        <v>55125</v>
      </c>
      <c r="F224" s="25">
        <v>220500</v>
      </c>
      <c r="G224" s="2">
        <v>220</v>
      </c>
      <c r="H224" s="2" t="str">
        <f t="shared" si="3"/>
        <v>DC</v>
      </c>
    </row>
    <row r="225" spans="5:8" x14ac:dyDescent="0.35">
      <c r="E225" s="25">
        <v>55375</v>
      </c>
      <c r="F225" s="25">
        <v>221500</v>
      </c>
      <c r="G225" s="2">
        <v>221</v>
      </c>
      <c r="H225" s="2" t="str">
        <f t="shared" si="3"/>
        <v>DD</v>
      </c>
    </row>
    <row r="226" spans="5:8" x14ac:dyDescent="0.35">
      <c r="E226" s="25">
        <v>55625</v>
      </c>
      <c r="F226" s="25">
        <v>222500</v>
      </c>
      <c r="G226" s="2">
        <v>222</v>
      </c>
      <c r="H226" s="2" t="str">
        <f t="shared" si="3"/>
        <v>DE</v>
      </c>
    </row>
    <row r="227" spans="5:8" x14ac:dyDescent="0.35">
      <c r="E227" s="25">
        <v>55875</v>
      </c>
      <c r="F227" s="25">
        <v>223500</v>
      </c>
      <c r="G227" s="2">
        <v>223</v>
      </c>
      <c r="H227" s="2" t="str">
        <f t="shared" si="3"/>
        <v>DF</v>
      </c>
    </row>
    <row r="228" spans="5:8" x14ac:dyDescent="0.35">
      <c r="E228" s="25">
        <v>56125</v>
      </c>
      <c r="F228" s="25">
        <v>224500</v>
      </c>
      <c r="G228" s="2">
        <v>224</v>
      </c>
      <c r="H228" s="2" t="str">
        <f t="shared" si="3"/>
        <v>E0</v>
      </c>
    </row>
    <row r="229" spans="5:8" x14ac:dyDescent="0.35">
      <c r="E229" s="25">
        <v>56375</v>
      </c>
      <c r="F229" s="25">
        <v>225500</v>
      </c>
      <c r="G229" s="2">
        <v>225</v>
      </c>
      <c r="H229" s="2" t="str">
        <f t="shared" si="3"/>
        <v>E1</v>
      </c>
    </row>
    <row r="230" spans="5:8" x14ac:dyDescent="0.35">
      <c r="E230" s="25">
        <v>56625</v>
      </c>
      <c r="F230" s="25">
        <v>226500</v>
      </c>
      <c r="G230" s="2">
        <v>226</v>
      </c>
      <c r="H230" s="2" t="str">
        <f t="shared" si="3"/>
        <v>E2</v>
      </c>
    </row>
    <row r="231" spans="5:8" x14ac:dyDescent="0.35">
      <c r="E231" s="25">
        <v>56875</v>
      </c>
      <c r="F231" s="25">
        <v>227500</v>
      </c>
      <c r="G231" s="2">
        <v>227</v>
      </c>
      <c r="H231" s="2" t="str">
        <f t="shared" si="3"/>
        <v>E3</v>
      </c>
    </row>
    <row r="232" spans="5:8" x14ac:dyDescent="0.35">
      <c r="E232" s="25">
        <v>57125</v>
      </c>
      <c r="F232" s="25">
        <v>228500</v>
      </c>
      <c r="G232" s="2">
        <v>228</v>
      </c>
      <c r="H232" s="2" t="str">
        <f t="shared" si="3"/>
        <v>E4</v>
      </c>
    </row>
    <row r="233" spans="5:8" x14ac:dyDescent="0.35">
      <c r="E233" s="25">
        <v>57375</v>
      </c>
      <c r="F233" s="25">
        <v>229500</v>
      </c>
      <c r="G233" s="2">
        <v>229</v>
      </c>
      <c r="H233" s="2" t="str">
        <f t="shared" si="3"/>
        <v>E5</v>
      </c>
    </row>
    <row r="234" spans="5:8" x14ac:dyDescent="0.35">
      <c r="E234" s="25">
        <v>57625</v>
      </c>
      <c r="F234" s="25">
        <v>230500</v>
      </c>
      <c r="G234" s="2">
        <v>230</v>
      </c>
      <c r="H234" s="2" t="str">
        <f t="shared" si="3"/>
        <v>E6</v>
      </c>
    </row>
    <row r="235" spans="5:8" x14ac:dyDescent="0.35">
      <c r="E235" s="25">
        <v>57875</v>
      </c>
      <c r="F235" s="25">
        <v>231500</v>
      </c>
      <c r="G235" s="2">
        <v>231</v>
      </c>
      <c r="H235" s="2" t="str">
        <f t="shared" si="3"/>
        <v>E7</v>
      </c>
    </row>
    <row r="236" spans="5:8" x14ac:dyDescent="0.35">
      <c r="E236" s="25">
        <v>58125</v>
      </c>
      <c r="F236" s="25">
        <v>232500</v>
      </c>
      <c r="G236" s="2">
        <v>232</v>
      </c>
      <c r="H236" s="2" t="str">
        <f t="shared" si="3"/>
        <v>E8</v>
      </c>
    </row>
    <row r="237" spans="5:8" x14ac:dyDescent="0.35">
      <c r="E237" s="25">
        <v>58375</v>
      </c>
      <c r="F237" s="25">
        <v>233500</v>
      </c>
      <c r="G237" s="2">
        <v>233</v>
      </c>
      <c r="H237" s="2" t="str">
        <f t="shared" si="3"/>
        <v>E9</v>
      </c>
    </row>
    <row r="238" spans="5:8" x14ac:dyDescent="0.35">
      <c r="E238" s="25">
        <v>58625</v>
      </c>
      <c r="F238" s="25">
        <v>234500</v>
      </c>
      <c r="G238" s="2">
        <v>234</v>
      </c>
      <c r="H238" s="2" t="str">
        <f t="shared" si="3"/>
        <v>EA</v>
      </c>
    </row>
    <row r="239" spans="5:8" x14ac:dyDescent="0.35">
      <c r="E239" s="25">
        <v>58875</v>
      </c>
      <c r="F239" s="25">
        <v>235500</v>
      </c>
      <c r="G239" s="2">
        <v>235</v>
      </c>
      <c r="H239" s="2" t="str">
        <f t="shared" si="3"/>
        <v>EB</v>
      </c>
    </row>
    <row r="240" spans="5:8" x14ac:dyDescent="0.35">
      <c r="E240" s="25">
        <v>59125</v>
      </c>
      <c r="F240" s="25">
        <v>236500</v>
      </c>
      <c r="G240" s="2">
        <v>236</v>
      </c>
      <c r="H240" s="2" t="str">
        <f t="shared" si="3"/>
        <v>EC</v>
      </c>
    </row>
    <row r="241" spans="5:8" x14ac:dyDescent="0.35">
      <c r="E241" s="25">
        <v>59375</v>
      </c>
      <c r="F241" s="25">
        <v>237500</v>
      </c>
      <c r="G241" s="2">
        <v>237</v>
      </c>
      <c r="H241" s="2" t="str">
        <f t="shared" si="3"/>
        <v>ED</v>
      </c>
    </row>
    <row r="242" spans="5:8" x14ac:dyDescent="0.35">
      <c r="E242" s="25">
        <v>59625</v>
      </c>
      <c r="F242" s="25">
        <v>238500</v>
      </c>
      <c r="G242" s="2">
        <v>238</v>
      </c>
      <c r="H242" s="2" t="str">
        <f t="shared" si="3"/>
        <v>EE</v>
      </c>
    </row>
    <row r="243" spans="5:8" x14ac:dyDescent="0.35">
      <c r="E243" s="25">
        <v>59875</v>
      </c>
      <c r="F243" s="25">
        <v>239500</v>
      </c>
      <c r="G243" s="2">
        <v>239</v>
      </c>
      <c r="H243" s="2" t="str">
        <f t="shared" si="3"/>
        <v>EF</v>
      </c>
    </row>
    <row r="244" spans="5:8" x14ac:dyDescent="0.35">
      <c r="E244" s="25">
        <v>60125</v>
      </c>
      <c r="F244" s="25">
        <v>240500</v>
      </c>
      <c r="G244" s="2">
        <v>240</v>
      </c>
      <c r="H244" s="2" t="str">
        <f t="shared" si="3"/>
        <v>F0</v>
      </c>
    </row>
    <row r="245" spans="5:8" x14ac:dyDescent="0.35">
      <c r="E245" s="25">
        <v>60375</v>
      </c>
      <c r="F245" s="25">
        <v>241500</v>
      </c>
      <c r="G245" s="2">
        <v>241</v>
      </c>
      <c r="H245" s="2" t="str">
        <f t="shared" si="3"/>
        <v>F1</v>
      </c>
    </row>
    <row r="246" spans="5:8" x14ac:dyDescent="0.35">
      <c r="E246" s="25">
        <v>60625</v>
      </c>
      <c r="F246" s="25">
        <v>242500</v>
      </c>
      <c r="G246" s="2">
        <v>242</v>
      </c>
      <c r="H246" s="2" t="str">
        <f t="shared" si="3"/>
        <v>F2</v>
      </c>
    </row>
    <row r="247" spans="5:8" x14ac:dyDescent="0.35">
      <c r="E247" s="25">
        <v>60875</v>
      </c>
      <c r="F247" s="25">
        <v>243500</v>
      </c>
      <c r="G247" s="2">
        <v>243</v>
      </c>
      <c r="H247" s="2" t="str">
        <f t="shared" si="3"/>
        <v>F3</v>
      </c>
    </row>
    <row r="248" spans="5:8" x14ac:dyDescent="0.35">
      <c r="E248" s="25">
        <v>61125</v>
      </c>
      <c r="F248" s="25">
        <v>244500</v>
      </c>
      <c r="G248" s="2">
        <v>244</v>
      </c>
      <c r="H248" s="2" t="str">
        <f t="shared" si="3"/>
        <v>F4</v>
      </c>
    </row>
    <row r="249" spans="5:8" x14ac:dyDescent="0.35">
      <c r="E249" s="25">
        <v>61375</v>
      </c>
      <c r="F249" s="25">
        <v>245500</v>
      </c>
      <c r="G249" s="2">
        <v>245</v>
      </c>
      <c r="H249" s="2" t="str">
        <f t="shared" si="3"/>
        <v>F5</v>
      </c>
    </row>
    <row r="250" spans="5:8" x14ac:dyDescent="0.35">
      <c r="E250" s="25">
        <v>61625</v>
      </c>
      <c r="F250" s="25">
        <v>246500</v>
      </c>
      <c r="G250" s="2">
        <v>246</v>
      </c>
      <c r="H250" s="2" t="str">
        <f t="shared" si="3"/>
        <v>F6</v>
      </c>
    </row>
    <row r="251" spans="5:8" x14ac:dyDescent="0.35">
      <c r="E251" s="25">
        <v>61875</v>
      </c>
      <c r="F251" s="25">
        <v>247500</v>
      </c>
      <c r="G251" s="2">
        <v>247</v>
      </c>
      <c r="H251" s="2" t="str">
        <f t="shared" si="3"/>
        <v>F7</v>
      </c>
    </row>
    <row r="252" spans="5:8" x14ac:dyDescent="0.35">
      <c r="E252" s="25">
        <v>62125</v>
      </c>
      <c r="F252" s="25">
        <v>248500</v>
      </c>
      <c r="G252" s="2">
        <v>248</v>
      </c>
      <c r="H252" s="2" t="str">
        <f t="shared" si="3"/>
        <v>F8</v>
      </c>
    </row>
    <row r="253" spans="5:8" x14ac:dyDescent="0.35">
      <c r="E253" s="25">
        <v>62375</v>
      </c>
      <c r="F253" s="25">
        <v>249500</v>
      </c>
      <c r="G253" s="2">
        <v>249</v>
      </c>
      <c r="H253" s="2" t="str">
        <f t="shared" si="3"/>
        <v>F9</v>
      </c>
    </row>
    <row r="254" spans="5:8" x14ac:dyDescent="0.35">
      <c r="E254" s="25">
        <v>62625</v>
      </c>
      <c r="F254" s="25">
        <v>250500</v>
      </c>
      <c r="G254" s="2">
        <v>250</v>
      </c>
      <c r="H254" s="2" t="str">
        <f t="shared" si="3"/>
        <v>FA</v>
      </c>
    </row>
    <row r="255" spans="5:8" x14ac:dyDescent="0.35">
      <c r="E255" s="25">
        <v>62875</v>
      </c>
      <c r="F255" s="25">
        <v>251500</v>
      </c>
      <c r="G255" s="2">
        <v>251</v>
      </c>
      <c r="H255" s="2" t="str">
        <f t="shared" si="3"/>
        <v>FB</v>
      </c>
    </row>
    <row r="256" spans="5:8" x14ac:dyDescent="0.35">
      <c r="E256" s="25">
        <v>63125</v>
      </c>
      <c r="F256" s="25">
        <v>252500</v>
      </c>
      <c r="G256" s="2">
        <v>252</v>
      </c>
      <c r="H256" s="2" t="str">
        <f t="shared" si="3"/>
        <v>FC</v>
      </c>
    </row>
    <row r="257" spans="5:8" x14ac:dyDescent="0.35">
      <c r="E257" s="25">
        <v>63375</v>
      </c>
      <c r="F257" s="25">
        <v>253500</v>
      </c>
      <c r="G257" s="2">
        <v>253</v>
      </c>
      <c r="H257" s="2" t="str">
        <f t="shared" si="3"/>
        <v>FD</v>
      </c>
    </row>
    <row r="258" spans="5:8" x14ac:dyDescent="0.35">
      <c r="E258" s="25">
        <v>63625</v>
      </c>
      <c r="F258" s="25">
        <v>254500</v>
      </c>
      <c r="G258" s="2">
        <v>254</v>
      </c>
      <c r="H258" s="2" t="str">
        <f t="shared" si="3"/>
        <v>FE</v>
      </c>
    </row>
    <row r="259" spans="5:8" x14ac:dyDescent="0.35">
      <c r="E259" s="25">
        <v>63875</v>
      </c>
      <c r="F259" s="25">
        <v>255500</v>
      </c>
      <c r="G259" s="2">
        <v>255</v>
      </c>
      <c r="H259" s="2" t="str">
        <f t="shared" si="3"/>
        <v>FF</v>
      </c>
    </row>
  </sheetData>
  <pageMargins left="0.7" right="0.7" top="0.75" bottom="0.75" header="0.3" footer="0.3"/>
  <pageSetup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G19"/>
  <sheetViews>
    <sheetView workbookViewId="0">
      <selection activeCell="E22" sqref="E22"/>
    </sheetView>
  </sheetViews>
  <sheetFormatPr defaultRowHeight="14.5" x14ac:dyDescent="0.35"/>
  <cols>
    <col min="2" max="2" width="17.54296875" bestFit="1" customWidth="1"/>
    <col min="3" max="4" width="10.36328125" customWidth="1"/>
    <col min="5" max="5" width="18" bestFit="1" customWidth="1"/>
    <col min="7" max="7" width="15.1796875" bestFit="1" customWidth="1"/>
  </cols>
  <sheetData>
    <row r="3" spans="2:7" x14ac:dyDescent="0.35">
      <c r="B3" s="26" t="s">
        <v>97</v>
      </c>
      <c r="E3" t="s">
        <v>0</v>
      </c>
      <c r="G3" t="s">
        <v>106</v>
      </c>
    </row>
    <row r="4" spans="2:7" x14ac:dyDescent="0.35">
      <c r="B4" s="27" t="s">
        <v>130</v>
      </c>
      <c r="E4">
        <v>1</v>
      </c>
      <c r="G4" t="s">
        <v>93</v>
      </c>
    </row>
    <row r="5" spans="2:7" x14ac:dyDescent="0.35">
      <c r="B5" s="27">
        <v>1</v>
      </c>
      <c r="E5">
        <v>2</v>
      </c>
      <c r="G5" t="s">
        <v>147</v>
      </c>
    </row>
    <row r="6" spans="2:7" x14ac:dyDescent="0.35">
      <c r="B6" s="27">
        <v>2</v>
      </c>
      <c r="E6">
        <v>3</v>
      </c>
      <c r="G6" t="s">
        <v>148</v>
      </c>
    </row>
    <row r="7" spans="2:7" x14ac:dyDescent="0.35">
      <c r="B7" s="27">
        <v>3</v>
      </c>
      <c r="E7">
        <v>4</v>
      </c>
      <c r="G7" t="s">
        <v>149</v>
      </c>
    </row>
    <row r="8" spans="2:7" x14ac:dyDescent="0.35">
      <c r="B8" s="27">
        <v>4</v>
      </c>
      <c r="E8">
        <v>5</v>
      </c>
      <c r="G8" t="s">
        <v>150</v>
      </c>
    </row>
    <row r="9" spans="2:7" x14ac:dyDescent="0.35">
      <c r="B9" s="27">
        <v>5</v>
      </c>
      <c r="E9">
        <v>6</v>
      </c>
      <c r="G9" t="s">
        <v>151</v>
      </c>
    </row>
    <row r="10" spans="2:7" x14ac:dyDescent="0.35">
      <c r="B10" s="27">
        <v>6</v>
      </c>
      <c r="E10">
        <v>7</v>
      </c>
      <c r="G10" t="s">
        <v>152</v>
      </c>
    </row>
    <row r="11" spans="2:7" x14ac:dyDescent="0.35">
      <c r="B11" s="27">
        <v>7</v>
      </c>
      <c r="E11">
        <v>8</v>
      </c>
      <c r="G11" t="s">
        <v>153</v>
      </c>
    </row>
    <row r="12" spans="2:7" x14ac:dyDescent="0.35">
      <c r="B12" s="27">
        <v>8</v>
      </c>
      <c r="E12">
        <v>9</v>
      </c>
      <c r="G12" t="s">
        <v>154</v>
      </c>
    </row>
    <row r="13" spans="2:7" x14ac:dyDescent="0.35">
      <c r="B13" s="27">
        <v>9</v>
      </c>
      <c r="E13">
        <v>10</v>
      </c>
      <c r="G13" t="s">
        <v>155</v>
      </c>
    </row>
    <row r="14" spans="2:7" x14ac:dyDescent="0.35">
      <c r="B14" s="27">
        <v>10</v>
      </c>
      <c r="E14">
        <v>11</v>
      </c>
      <c r="G14" t="s">
        <v>156</v>
      </c>
    </row>
    <row r="15" spans="2:7" x14ac:dyDescent="0.35">
      <c r="B15" s="27">
        <v>11</v>
      </c>
      <c r="E15">
        <v>12</v>
      </c>
      <c r="G15" t="s">
        <v>157</v>
      </c>
    </row>
    <row r="16" spans="2:7" x14ac:dyDescent="0.35">
      <c r="B16" s="27">
        <v>12</v>
      </c>
      <c r="G16" t="s">
        <v>158</v>
      </c>
    </row>
    <row r="17" spans="2:2" x14ac:dyDescent="0.35">
      <c r="B17" s="27">
        <v>13</v>
      </c>
    </row>
    <row r="18" spans="2:2" x14ac:dyDescent="0.35">
      <c r="B18" s="27">
        <v>14</v>
      </c>
    </row>
    <row r="19" spans="2:2" x14ac:dyDescent="0.35">
      <c r="B19" s="27">
        <v>15</v>
      </c>
    </row>
  </sheetData>
  <conditionalFormatting sqref="B3:B19">
    <cfRule type="cellIs" dxfId="6" priority="2" operator="equal">
      <formula>"RSVD"</formula>
    </cfRule>
  </conditionalFormatting>
  <conditionalFormatting sqref="B3">
    <cfRule type="cellIs" dxfId="5" priority="1" operator="equal">
      <formula>"RSVD"</formula>
    </cfRule>
  </conditionalFormatting>
  <pageMargins left="0.7" right="0.7" top="0.75" bottom="0.75" header="0.3" footer="0.3"/>
  <pageSetup orientation="portrait"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READ_ME</vt:lpstr>
      <vt:lpstr>TPS38700_TimingTool</vt:lpstr>
      <vt:lpstr>Ex_One</vt:lpstr>
      <vt:lpstr>Ex_Two</vt:lpstr>
      <vt:lpstr>Slot assignment</vt:lpstr>
      <vt:lpstr>slot time</vt:lpstr>
      <vt:lpstr>Slot Assignment Two</vt:lpstr>
      <vt:lpstr>one</vt:lpstr>
      <vt:lpstr>StepSelection</vt:lpstr>
      <vt:lpstr>zero</vt:lpstr>
    </vt:vector>
  </TitlesOfParts>
  <Company>Texas Instruments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Jacob, Mathew</dc:creator>
  <cp:lastModifiedBy>Ambriz, Oscar</cp:lastModifiedBy>
  <dcterms:created xsi:type="dcterms:W3CDTF">2022-09-14T18:28:06Z</dcterms:created>
  <dcterms:modified xsi:type="dcterms:W3CDTF">2022-12-23T01:18:53Z</dcterms:modified>
</cp:coreProperties>
</file>